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945" windowWidth="7680" windowHeight="7845" tabRatio="729" activeTab="0"/>
  </bookViews>
  <sheets>
    <sheet name="Danh muc 02" sheetId="1" r:id="rId1"/>
    <sheet name="00000000" sheetId="2" state="veryHidden" r:id="rId2"/>
    <sheet name="10000000" sheetId="3" state="veryHidden" r:id="rId3"/>
  </sheets>
  <definedNames>
    <definedName name="_xlnm.Print_Area" localSheetId="0">'Danh muc 02'!$A$1:$L$56</definedName>
    <definedName name="_xlnm.Print_Titles" localSheetId="0">'Danh muc 02'!$2:$5</definedName>
    <definedName name="_xlnm.Print_Titles">#N/A</definedName>
  </definedNames>
  <calcPr fullCalcOnLoad="1"/>
</workbook>
</file>

<file path=xl/sharedStrings.xml><?xml version="1.0" encoding="utf-8"?>
<sst xmlns="http://schemas.openxmlformats.org/spreadsheetml/2006/main" count="310" uniqueCount="184">
  <si>
    <t>I</t>
  </si>
  <si>
    <t>Chủ đầu tư</t>
  </si>
  <si>
    <t>Thành phố Long Xuyên</t>
  </si>
  <si>
    <t xml:space="preserve"> </t>
  </si>
  <si>
    <t>TT</t>
  </si>
  <si>
    <t>Nguồn vốn</t>
  </si>
  <si>
    <t>Xã, phường, 
thị trấn</t>
  </si>
  <si>
    <t>Quy mô 
dự án
(m2)</t>
  </si>
  <si>
    <t>Mục đích sử dụng đất</t>
  </si>
  <si>
    <t>Cơ sở pháp lý để triển khai dự án</t>
  </si>
  <si>
    <t>Tên dự án</t>
  </si>
  <si>
    <t>Diện tích thu hồi đất (m2)</t>
  </si>
  <si>
    <t>(2)</t>
  </si>
  <si>
    <t>(3)</t>
  </si>
  <si>
    <t>(4)</t>
  </si>
  <si>
    <t>(5)</t>
  </si>
  <si>
    <t>(6)</t>
  </si>
  <si>
    <t>(8)</t>
  </si>
  <si>
    <t>(9)</t>
  </si>
  <si>
    <t>(10)</t>
  </si>
  <si>
    <t>(11)</t>
  </si>
  <si>
    <t>(12)</t>
  </si>
  <si>
    <t>(7)=(8)+(9)</t>
  </si>
  <si>
    <t>Trong đó:</t>
  </si>
  <si>
    <t>Thu hồi đất trồng lúa</t>
  </si>
  <si>
    <t>Thu hồi các loại đất khác</t>
  </si>
  <si>
    <t>Căn cứ pháp lý thu hồi đất</t>
  </si>
  <si>
    <t>Ban Quản lý dự án đầu tư và xây dựng khu vực thành phố Long Xuyên</t>
  </si>
  <si>
    <t>Công trình
thủy lợi</t>
  </si>
  <si>
    <t>Công trình
giao thông</t>
  </si>
  <si>
    <t>II</t>
  </si>
  <si>
    <t>Thị xã Tân Châu</t>
  </si>
  <si>
    <t>UBND thị xã Tân Châu</t>
  </si>
  <si>
    <t>Long An</t>
  </si>
  <si>
    <t>Ban Quản lý Đầu tư và Xây dựng Thủy lợi 10</t>
  </si>
  <si>
    <t>Châu Phong</t>
  </si>
  <si>
    <t>Tuyến dân cư Long An</t>
  </si>
  <si>
    <t>Tuyến dân cư</t>
  </si>
  <si>
    <t>III</t>
  </si>
  <si>
    <t>Huyện Chợ Mới</t>
  </si>
  <si>
    <t>Mỹ Hội Đông</t>
  </si>
  <si>
    <t>Ban Quản lý dự án đầu tư xây dựng và khu vực phát triển đô thị tỉnh An Giang</t>
  </si>
  <si>
    <t>Ban Quản lý dự án đầu tư xây dựng công trình giao thông tỉnh An Giang</t>
  </si>
  <si>
    <t>Hòa Bình</t>
  </si>
  <si>
    <t>UBND huyện Chợ Mới</t>
  </si>
  <si>
    <t>Nhơn Mỹ</t>
  </si>
  <si>
    <t>Trường Trung học cơ sở Phan Thành Long</t>
  </si>
  <si>
    <t>Trường Trung học cơ sở Nguyễn Kim Nha</t>
  </si>
  <si>
    <t>Cơ sở giáo dục và đào tạo</t>
  </si>
  <si>
    <t>IV</t>
  </si>
  <si>
    <t>Huyện Châu Phú</t>
  </si>
  <si>
    <t>Khánh Hòa</t>
  </si>
  <si>
    <t>Hộ kinh doanh Đặng Trần Trung</t>
  </si>
  <si>
    <t>Nâng cấp bến đò Khánh Hòa - Hòa Bình, nối liền xã Khánh Hòa, huyện Châu Phú và xã Hòa Lạc, huyện Phú Tân</t>
  </si>
  <si>
    <t>V</t>
  </si>
  <si>
    <t>Huyện Phú Tân</t>
  </si>
  <si>
    <t>Bình Thạnh Đông,
Hòa Lạc</t>
  </si>
  <si>
    <t>Xử lý sạt lở bờ sông tại kênh Rạch Giá - Long Xuyên, đoạn từ Cầu Tôn Đức Thắng đến Rạch Dung</t>
  </si>
  <si>
    <t>Thu hồi đất theo điểm b khoản 3 Điều 62 Luật Đất đai.</t>
  </si>
  <si>
    <t>Vay Ngân hàng Thế giới 
và đối ứng Trung ương</t>
  </si>
  <si>
    <t>Thành phố</t>
  </si>
  <si>
    <t>Trung ương</t>
  </si>
  <si>
    <t>Quyết định 1155/QĐ-UBND ngày 25/5/2020 của UBND tỉnh về việc phê duyệt chủ trương đầu tư dự án Tuyến dân cư Long An.</t>
  </si>
  <si>
    <t>Thu hồi đất theo điểm c khoản 3 Điều 62 Luật Đất đai.</t>
  </si>
  <si>
    <t>Xử lý sạt lở bờ sông Hậu đoạn ngang qua xã Châu Phong</t>
  </si>
  <si>
    <t>Trường Tiểu học C Mỹ Hội Đông (Mỹ Hòa B)</t>
  </si>
  <si>
    <t>Quyết định số 1383/QĐ-UBND ngày 16/6/2020 của UBND tỉnh về việc phê duyệt chủ trương đầu tư dự án Trường Tiểu học C Mỹ Hội Đông (Mỹ Hòa B).</t>
  </si>
  <si>
    <t>Tỉnh, huyện</t>
  </si>
  <si>
    <t>Quyết định số 1522/QĐ-UBND ngày 02/7/2020 của UBND tỉnh về việc phê duyệt chủ trương đầu tư dự án Trường Trung học cơ sở Nguyễn Kim Nha.</t>
  </si>
  <si>
    <t>Trường Tiểu học B Mỹ Hội Đông (Mỹ Đức)</t>
  </si>
  <si>
    <t>Quyết định số 1437/QĐ-UBND ngày 22/6/2020 của UBND tỉnh về việc phê duyệt chủ trương đầu tư dự án Trường Tiểu học B Mỹ Hội Đông (Mỹ Đức).</t>
  </si>
  <si>
    <t>Thu hồi đất theo điểm a khoản 3 Điều 62 Luật Đất đai.</t>
  </si>
  <si>
    <t>Quyết định số 1436/QĐ-UBND ngày 22/6/2020 của UBND tỉnh về việc phê duyệt chủ trương đầu tư dự án Trường Trung học cơ sở Phan Thành Long.</t>
  </si>
  <si>
    <t>Trường Mẫu giáo Hòa Bình điểm phụ (An Thái)</t>
  </si>
  <si>
    <t>Quyết định số 1375/QĐ-UBND ngày 16/6/2020 của UBND tỉnh về việc phê duyệt chủ trương đầu tư dự án Trường Mẫu giáo Hòa Bình điểm phụ (An Thái).</t>
  </si>
  <si>
    <t>Trường Tiểu học A Hòa Bình điểm chính (An Thuận)</t>
  </si>
  <si>
    <t>Quyết định số 1372/QĐ-UBND ngày 16/6/2020 của UBND tỉnh về việc phê duyệt chủ trương đầu tư dự án Trường Tiểu học A Hòa Bình điểm chính (An Thuận).</t>
  </si>
  <si>
    <t>Trường Trung học phổ thông Lương Văn Cù</t>
  </si>
  <si>
    <t>Quyết định số 2092/QĐ-UBND ngày 03/9/2020 của UBND tỉnh về việc phê duyệt điều chỉnh chủ trương đầu tư dự án Trường Trung học phổ thông Lương Văn Cù.</t>
  </si>
  <si>
    <t>Tỉnh</t>
  </si>
  <si>
    <t>Xây dựng Cầu Kênh Xáng - ĐT.946</t>
  </si>
  <si>
    <t>TT. Chợ Mới</t>
  </si>
  <si>
    <t>Vay và hợp
pháp khác</t>
  </si>
  <si>
    <t>Đường Tây Kênh 13 xã Đào Hữu Cảnh - xã Ô Long Vĩ</t>
  </si>
  <si>
    <t>Ban Quản lý dự án đầu tư và xây dựng khu vực huyện Châu Phú</t>
  </si>
  <si>
    <t>Huyện</t>
  </si>
  <si>
    <t>Tuyến tránh đoạn Km11 đến Km15 và cầu Mương Khai - Đường tỉnh 951</t>
  </si>
  <si>
    <t>Bình Khánh và
Mỹ Khánh</t>
  </si>
  <si>
    <t>Nâng cấp Đường Thoại Ngọc Hầu (đoạn từ cầu Tầm Bót trong - đường Dương Diên Nghệ)</t>
  </si>
  <si>
    <t>- Quyết định số 1172/QĐ-UBND ngày 24/7/2020 của UBND thành phố Long Xuyên về việc phê duyệt chủ trương đầu tư công trình Nâng cấp đường Thoại Ngọc Hầu (đoạn từ cầu Tầm Bót trong - đường Dương Diên Nghệ).
- Bản đăng ký dự án có sử dụng đất năm 2021 của  Ban Quản lý dự án đầu tư và xây dựng khu vực thành phố Long Xuyên xác nhận thông tin về vị trí, quy mô, diện tích và loại đất thu hồi để thực hiện dự án Nâng cấp Đường Thoại Ngọc Hầu (đoạn từ cầu Tầm Bót trong - đường Dương Diên Nghệ).</t>
  </si>
  <si>
    <t>Thành phố Châu Đốc</t>
  </si>
  <si>
    <t>Xây dựng đường Thủ Khoa Huân nối dài</t>
  </si>
  <si>
    <t>Ban Quản lý dự án đầu tư và xây dựng khu vực thành phố Châu Đốc</t>
  </si>
  <si>
    <t>Vĩnh Mỹ</t>
  </si>
  <si>
    <t>VI</t>
  </si>
  <si>
    <t>- Quyết định số 4062/QĐ-UBND ngày 08/10/2020 của UBND thành phố Châu Đốc về việc phê duyệt chủ trương đầu tư dự án Xây dựng đường Thủ Khoa Huân nối dài.
- Báo cáo số 237/BC-UBND ngày 23/9/2020 của UBND thành phố Châu Đốc xác nhận thông tin về vị trí, quy mô, diện tích và loại đất thu hồi để thực hiện dự án Xây dựng đường Thủ Khoa Huân nối dài.</t>
  </si>
  <si>
    <t>Tuyến dân cư di dời khẩn cấp vùng sạt lở sông Hậu, xã Châu Phong (giai đoạn 1)</t>
  </si>
  <si>
    <t>Nâng cấp hệ thống đê cấp III vùng Đông kênh Bảy Xã, thị xã Tân Châu</t>
  </si>
  <si>
    <t>Ban Quản lý dự án đầu tư xây dựng công trình nông nghiệp và phát triển nông thôn tỉnh An Giang</t>
  </si>
  <si>
    <t>Tân An</t>
  </si>
  <si>
    <t>- Quyết định số 1276/QĐ-UBND ngày 05/6/2020 của UBND tỉnh về việc phê duyệt chủ trương đầu tư dự án Nâng cấp hệ thống đê cấp III vùng Đông kênh Bảy Xã, thị xã Tân Châu.
- Báo cáo số 1500/BC-UBND ngày 12/10/2020 của UBND thị xã Tân Châu xác nhận thông tin về vị trí, quy mô, diện tích và loại đất thu hồi để thực hiện dự án Nâng cấp hệ thống đê cấp III vùng Đông kênh Bảy Xã, thị xã Tân Châu.</t>
  </si>
  <si>
    <t>- Quyết định số 1647/QĐ-UBND ngày 15/7/2020 của UBND tỉnh về việc quyết định chủ trương đầu tư dự án Xây dựng cầu Kênh Xáng - ĐT.946.
- Tờ trình số 2020/TTr-UBND ngày 16/9/2020 của UBND huyện Chợ Mới xác nhận thông tin về vị trí, quy mô, diện tích và loại đất thu hồi để thực hiện dự án Xây dựng Cầu Kênh Xáng - ĐT.946.</t>
  </si>
  <si>
    <t>Trường Trung học Phổ thông Huỳnh Thị Hưởng</t>
  </si>
  <si>
    <t>Hội An</t>
  </si>
  <si>
    <t>A</t>
  </si>
  <si>
    <t>DỰ ÁN THỰC HIỆN ĐẦU TƯ MỚI</t>
  </si>
  <si>
    <t>B</t>
  </si>
  <si>
    <t>DỰ ÁN ĐÃ ĐƯỢC HĐND TỈNH THÔNG QUA NHƯNG TRONG QUÁ TRÌNH TỔ CHỨC THỰC HIỆN CÓ PHÁT  SINH THÊM DIỆN TÍCH THU HỒI ĐẤT</t>
  </si>
  <si>
    <t>Trạm 110kV KCN Hòa Bình và đường dây đấu nối</t>
  </si>
  <si>
    <t>Tổng Công ty Điện lực miền Nam</t>
  </si>
  <si>
    <t>Doanh nghiệp</t>
  </si>
  <si>
    <t>- Dự án Trạm 110kV KCN Hòa Bình và đường dây đấu nối đã được HĐND tỉnh thông qua tại Nghị quyết số 02/2019/NQ-HĐND ngày 12/7/2019 với diện tích thu hồi đất là 7.937 m2. Nay do yêu cầu của hộ dân đền bù trọn thửa đất có bổ sung diện tích thu hồi đất là 83 m2.
- Công văn số 7801/EVN SPC-ĐT ngày 10/9/2020 của Tổng Công ty Điện lực miền Nam về việc thống nhất hiệu chỉnh mặt bằng xây dựng công trình Trạm 110kV KCN Hòa Bình và đường dây đấu nối.
- Công văn số 5974/AĐLMN-QLCTĐ2 ngày 08/10/2020 của Ban Quản lý dự án điện lực miền Nam xác nhận thông tin về vị trí, quy mô, diện tích đất thu hồi để thực hiện dự án Trạm 110kV KCN Hòa Bình và đường dây đấu nối.</t>
  </si>
  <si>
    <t>Đào Hữu Cảnh và Ô Long Vĩ</t>
  </si>
  <si>
    <t>- Quyết định số 560/QĐ-UBND ngày 08/4/2020 của UBND huyện Châu Phú về việc phê duyệt báo cáo kinh tế kỹ thuật đầu tư xây dựng công trình Đường Tây Kênh 13 xã Đào Hữu Cảnh - xã Ô Long Vĩ.
- Công văn số 913/UBND-VP ngày 30/9/2020 của UBND huyện Châu Phú xác nhận thông tin về vị trí, quy mô, diện tích và loại đất thu hồi để thực hiện dự án Đường Tây Kênh 13 xã Đào Hữu Cảnh - xã Ô Long Vĩ.</t>
  </si>
  <si>
    <t>- Quyết định 1429/QĐ-UBND ngày 17/8/2020 của UBND huyện Châu Phú về việc phê duyệt dự án Nâng cấp bến đò Khánh Hòa - Hòa Bình, nối liền xã Khánh Hòa, huyện Châu Phú và xã Hòa Lạc, huyện Phú Tân.
- Công văn số 913/UBND-VP ngày 30/9/2020 của UBND huyện Châu Phú xác nhận thông tin về vị trí, quy mô, diện tích và loại đất thu hồi để thực hiện dự án Nâng cấp bến đò Khánh Hòa - Hòa Bình, nối liền xã Khánh Hòa, huyện Châu Phú và xã Hòa Lạc, huyện Phú Tân.</t>
  </si>
  <si>
    <t>Trường Trung học cơ sở Bình Long</t>
  </si>
  <si>
    <t>Bình Long</t>
  </si>
  <si>
    <t>Trường Tiểu học A Bình Long</t>
  </si>
  <si>
    <t>Trường Mẫu giáo Bình Long</t>
  </si>
  <si>
    <t>VII</t>
  </si>
  <si>
    <t>Huyện Thoại Sơn</t>
  </si>
  <si>
    <t>Xây dựng Cầu Mướp Văn - ĐT.943</t>
  </si>
  <si>
    <t>Vọng Thê</t>
  </si>
  <si>
    <t>- Quyết định số 1617/QĐ-UBND ngày 10/7/2020 của UBND tỉnh về việc quyết định chủ trương đầu tư dự án Xây dựng Cầu Mướp Văn - ĐT.943.
- Tờ trình số 185/TTr-UBND ngày 22/9/2020 của UBND huyện Thoại Sơn xác nhận thông tin về vị trí, quy mô, diện tích và loại đất thu hồi để thực hiện dự án Xây dựng Cầu Mướp Văn - ĐT.943.</t>
  </si>
  <si>
    <t>- Nghị quyết số 11/NQ-HĐND ngày 10/7/2020 của HĐND tỉnh về việc quyết định chủ trương đầu tư dự án nhóm B; điều chỉnh quyết định chủ trương đầu tư dự án nhóm B thành dự án nhóm A và điều chỉnh quyết định chủ trương đầu tư dự án nhóm B sử dụng vốn đầu tư công giai đoạn 2016-2020. Trong đó có quyết định chủ trương đầu tư dự án Tuyến tránh đoạn Km11 đến Km15 và cầu Mương Khai - Đường tỉnh 951.
- Tờ trình số 2316/TTr-UBND ngày 22/9/2020 của UBND huyện Phú Tân xác nhận thông tin về vị trí, quy mô, diện tích và loại đất thu hồi để thực hiện dự án Tuyến tránh đoạn Km11 đến Km15 và cầu Mương Khai - Đường tỉnh 951.</t>
  </si>
  <si>
    <t>VIII</t>
  </si>
  <si>
    <t>Huyện Tri Tôn</t>
  </si>
  <si>
    <t>Nâng cấp Đường tỉnh 949</t>
  </si>
  <si>
    <t>Châu Lăng</t>
  </si>
  <si>
    <t>Cụm công nghiệp Lương An Trà</t>
  </si>
  <si>
    <t>UBND huyện Tri Tôn</t>
  </si>
  <si>
    <t>Lương An Trà</t>
  </si>
  <si>
    <t>Cụm công nghiệp</t>
  </si>
  <si>
    <t>Thu hồi đất theo điểm d khoản 3 Điều 62 Luật Đất đai.</t>
  </si>
  <si>
    <t>IX</t>
  </si>
  <si>
    <t>Huyện Tịnh Biên</t>
  </si>
  <si>
    <t>An Cư, An Hảo, An Nông và TT. Tịnh Biên</t>
  </si>
  <si>
    <t>- Nghị quyết số 11/NQ-HĐND ngày 10/7/2020 của HĐND tỉnh về việc quyết định chủ trương đầu tư dự án nhóm B; điều chỉnh quyết định chủ trương đầu tư dự án nhóm B thành dự án nhóm A và điều chỉnh quyết định chủ trương đầu tư dự án nhóm B sử dụng vốn đầu tư công giai đoạn 2016-2020. Trong đó có phê duyệt điều chỉnh quyết định chủ trương đầu tư dự án Nâng cấp Đường tỉnh 949.
- Bản đăng ký dự án có thu hồi đất năm 2021 của Ban Quản lý dự án đầu tư xây dựng công trình giao thông tỉnh An Giang xác nhận thông tin về vị trí, quy mô, diện tích và loại đất thu hồi để thực hiện dự án Nâng cấp Đường tỉnh 949 trên địa bàn huyện Tri Tôn.</t>
  </si>
  <si>
    <t>- Nghị quyết số 11/NQ-HĐND ngày 10/7/2020 của HĐND tỉnh về việc quyết định chủ trương đầu tư dự án nhóm B; điều chỉnh quyết định chủ trương đầu tư dự án nhóm B thành dự án nhóm A và điều chỉnh quyết định chủ trương đầu tư dự án nhóm B sử dụng vốn đầu tư công giai đoạn 2016-2020. Trong đó có phê duyệt điều chỉnh quyết định chủ trương đầu tư dự án Nâng cấp Đường tỉnh 949.
- Bản đăng ký dự án có thu hồi đất năm 2021 của Ban Quản lý dự án đầu tư xây dựng công trình giao thông tỉnh An Giang xác nhận thông tin về vị trí, quy mô, diện tích và loại đất thu hồi để thực hiện dự án Nâng cấp Đường tỉnh 949 trên địa bàn huyện Tịnh Biên.</t>
  </si>
  <si>
    <t>Công ty Cổ phần Tập đoàn Sao Mai</t>
  </si>
  <si>
    <t>An Hảo, Tân Lợi, Núi Voi, Vĩnh Trung, An Cư và Văn Giáo</t>
  </si>
  <si>
    <t>Công trình
năng lượng</t>
  </si>
  <si>
    <t>Đường dây 110kV đấu nối Nhà máy năng lượng mặt trời Sao Mai và mở rộng trạm biến áp 110kV Tịnh Biên thuộc dự án Nhà máy điện mặt trời Sao Mai.</t>
  </si>
  <si>
    <t>Khu đô thị mới Sao Mai Cầu Đinh 1</t>
  </si>
  <si>
    <t>TT. Tịnh Biên</t>
  </si>
  <si>
    <t>Khu đô 
thị mới</t>
  </si>
  <si>
    <t>Khu đô thị mới Sao Mai Cầu Đinh 2</t>
  </si>
  <si>
    <t>Khu đô thị mới Sao Mai Mỹ An</t>
  </si>
  <si>
    <t>Mỹ An</t>
  </si>
  <si>
    <t>- Dự án Nhà máy điện mặt trời Sao Mai đã được HĐND tỉnh thông qua tại Nghị quyết số 04/2020/NQ-HĐND ngày 05/5/2020 với diện tích thu hồi đất là 85,81 ha tại xã An Hảo.
- Quyết định điều chỉnh chủ trương đầu tư số 2419/QĐ-UBND ngày 16/10/2020 của UBND tỉnh về việc điều chỉnh chủ trương đầu tư dự án Nhà máy điện mặt trời Sao Mai. Trong đó, bổ sung hạng mục công trình Đường dây 110kV đấu nối Nhà máy năng lượng mặt trời Sao Mai và mở rộng trạm biến áp 110kV Tịnh Biên vào dự án Nhà máy điện mặt trời Sao Mai nên có bổ sung diện tích thu hồi đất thêm 19.000.m2. 
- Bản đăng ký dự án có thu hồi đất năm 2021 của Công ty Cổ phần Tập đoàn Sao Mai xác nhận thông tin về vị trí, quy mô, diện tích và loại đất thu hồi để thực hiện dự án Đường dây 110kV đấu nối Nhà máy năng lượng mặt trời Sao Mai và mở rộng trạm biến áp 110kV Tịnh Biên thuộc dự án Nhà máy điện mặt trời Sao Mai.</t>
  </si>
  <si>
    <t>UBND xã Mỹ Phú</t>
  </si>
  <si>
    <t>Mỹ Phú</t>
  </si>
  <si>
    <t>Mỹ Phước và
Mỹ Quý</t>
  </si>
  <si>
    <t>San lấp mặt bằng rạch Xẻo Thoại (hạng mục: đường giao thông)</t>
  </si>
  <si>
    <t>Mỹ Quý</t>
  </si>
  <si>
    <t>Nâng cấp, mở rộng đường kênh T4</t>
  </si>
  <si>
    <t>Ban Quản lý dự án đầu tư và xây dựng khu vực huyện Tri Tôn</t>
  </si>
  <si>
    <t>Vĩnh Gia</t>
  </si>
  <si>
    <t>- Công văn số 4915/VPUBND-KTN ngày 05/10/2020 của UBND tỉnh về việc chấp thuận quy mô và tổng kinh phí xây dựng công trình Nâng cấp, mở rộng đường kênh T4.
- Bản đăng ký dự án có thu hồi đất năm 2021 của Ban Quản lý dự án đầu tư và xây dựng khu vực huyện Tri Tôn xác nhận thông tin về vị trí, quy mô, diện tích và loại đất thu hồi để thực hiện công trình Nâng cấp, mở rộng đường kênh T4.</t>
  </si>
  <si>
    <t>Tạo quỹ đất xây dựng trụ sở Cục Thi hành án dân sự tỉnh An Giang</t>
  </si>
  <si>
    <t>Trung tâm Phát triển quỹ đất tỉnh An Giang</t>
  </si>
  <si>
    <t>Mỹ Hòa</t>
  </si>
  <si>
    <t>Trụ sở 
cơ quan</t>
  </si>
  <si>
    <t>Quyết định số 1466/QĐ-UBND ngày 24/6/2020 của UBND tỉnh về việc phê duyệt chủ trương đầu tư dự án Tạo quỹ đất xây dựng trụ sở Cục Thi hành án dân sự tỉnh An Giang.</t>
  </si>
  <si>
    <t>Tổng diện tích thu hồi đất năm 2021</t>
  </si>
  <si>
    <t>(1)</t>
  </si>
  <si>
    <r>
      <t xml:space="preserve">- Quyết định số 2718/QĐ-BNN-XD ngày 17/7/2020 của Bộ Nông nghiệp và Phát triển nông thôn về việc phê duyệt điều chỉnh dự án đầu tư chống chịu khí hậu tổng hợp và sinh kế bền vững ĐBSCL (ICRSL) và phê duyệt dự án đầu tư, kế hoạch lựa chọn nhà thầu Tiểu dự án Xử lý sạt lở bờ sông, bờ biển vùng ĐBSCL (TDA 1). Trong đó có đầu tư xây dựng hạng mục công trình Xử lý sạt lở bờ sông tại kênh Rạch Giá - Long Xuyên, đoạn từ Cầu Tôn Đức Thắng đến Rạch Dung.
- Công văn số 1207/BQL10-TĐ ngày 10/9/2020 của Ban Quản lý Đầu tư và Xây dựng Thủy lợi 10 xác nhận thông tin về vị trí, quy mô, diện tích và loại đất thu hồi để thực hiện dự án Xử lý sạt lở bờ sông tại kênh Rạch Giá - Long Xuyên, đoạn từ Cầu Tôn Đức Thắng đến Rạch Dung.
</t>
    </r>
    <r>
      <rPr>
        <i/>
        <sz val="16"/>
        <rFont val="Times New Roman"/>
        <family val="1"/>
      </rPr>
      <t>(Công trình xây dựng để khắc phục tình trạng sạt lở).</t>
    </r>
  </si>
  <si>
    <t>- Quyết định số 1745/QĐ-UBND ngày 22/9/2020 của UBND thành phố Long Xuyên về việc phê duyệt dự án đầu tư xây dựng công trình San lấp mặt bằng rạch Xẻo Thoại. Trong đó có đầu tư hạng mục công trình đường giao thông.
- Tờ trình số 317/TTr-UBND ngày 22/10/2020 của UBND thành phố Long Xuyên xác nhận thông tin về vị trí, quy mô, diện tích và loại đất thu hồi để thực hiện dự án San lấp mặt bằng rạch Xẻo Thoại (hạng mục: đường giao thông).</t>
  </si>
  <si>
    <r>
      <t xml:space="preserve">- Quyết định số 2718/QĐ-BNN-XD ngày 17/7/2020 của Bộ Nông nghiệp và Phát triển nông thôn về việc phê duyệt điều chỉnh dự án đầu tư chống chịu khí hậu tổng hợp và sinh kế bền vững ĐBSCL (ICRSL) và phê duyệt dự án đầu tư, kế hoạch lựa chọn nhà thầu Tiểu dự án Xử lý sạt lở bờ sông, bờ biển vùng ĐBSCL (TDA 1). Trong đó có đầu tư xây dựng hạng mục công trình Xử lý sạt lở bờ sông Hậu đoạn ngang qua xã Châu Phong.
- Công văn số 1208/BQL10-TĐ ngày 10/9/2020 của Ban Quản lý Đầu tư và Xây dựng Thủy lợi 10 xác nhận thông tin về vị trí, quy mô, diện tích và loại đất thu hồi để thực hiện dự án Xử lý sạt lở bờ sông Hậu đoạn ngang qua xã Châu Phong.
</t>
    </r>
    <r>
      <rPr>
        <i/>
        <sz val="16"/>
        <rFont val="Times New Roman"/>
        <family val="1"/>
      </rPr>
      <t>(Công trình xây dựng để khắc phục tình trạng sạt lở).</t>
    </r>
  </si>
  <si>
    <r>
      <t xml:space="preserve">- Quyết định số 785/QĐ-UBND ngày 08/4/2020 của UBND tỉnh về việc quyết định chọn 28 xã điểm và 02 huyện điểm tập trung chỉ đạo và hỗ trợ đầu tư đạt chuẩn nông thôn mới giai đoạn 2021-2025. Trong đó xã Hội An, huyện Chợ Mới được chọn xã đạt chuẩn nông thôn mới trong năm 2021.
- Tờ trình số 2020/TTr-UBND ngày 16/9/2020 của UBND huyện Chợ Mới xác nhận thông tin về vị trí, quy mô, diện tích và loại đất thu hồi để thực hiện dự án Trường Trung học Phổ thông Huỳnh Thị Hưởng.
</t>
    </r>
    <r>
      <rPr>
        <i/>
        <sz val="16"/>
        <rFont val="Times New Roman"/>
        <family val="1"/>
      </rPr>
      <t>(Công trình xây dựng để đạt chuẩn xã nông thôn mới năm 2021).</t>
    </r>
  </si>
  <si>
    <r>
      <t xml:space="preserve">- Quyết định chủ trương đầu tư số 855/QĐ-UBND ngày 18/4/2018 và Quyết định điều chỉnh chủ trương đầu tư số 2726/QĐ-UBND ngày 12/11/2019 của UBND tỉnh về việc chấp thuận cho Công ty Cổ phần Tập đoàn Sao Mai đầu tư dự án Khu đô thị mới Sao Mai Mỹ An </t>
    </r>
    <r>
      <rPr>
        <i/>
        <sz val="16"/>
        <rFont val="Times New Roman"/>
        <family val="1"/>
      </rPr>
      <t>(phân kỳ đầu tư trong giai đoạn 2018-2025).</t>
    </r>
    <r>
      <rPr>
        <sz val="16"/>
        <rFont val="Times New Roman"/>
        <family val="1"/>
      </rPr>
      <t xml:space="preserve">
- Bản đăng ký dự án có thu hồi đất năm 2021 của Công ty Cổ phần Tập đoàn Sao Mai xác nhận thông tin về vị trí, quy mô, diện tích và loại đất thu hồi để thực hiện dự án Khu đô thị mới Sao Mai Mỹ An.</t>
    </r>
  </si>
  <si>
    <r>
      <t xml:space="preserve">- Quyết định số 785/QĐ-UBND ngày 08/4/2020 của UBND tỉnh về việc quyết định chọn 28 xã điểm và 02 huyện điểm tập trung chỉ đạo và hỗ trợ đầu tư đạt chuẩn nông thôn mới giai đoạn 2021-2025. Trong đó xã Bình Long, huyện Châu Phú được chọn xã đạt chuẩn nông thôn mới trong năm 2021.
- Công văn số 913/UBND-VP ngày 30/9/2020 của UBND huyện Châu Phú xác nhận thông tin về vị trí, quy mô, diện tích và loại đất thu hồi để thực hiện dự án Trường Trung học cơ sở Bình Long.
</t>
    </r>
    <r>
      <rPr>
        <i/>
        <sz val="16"/>
        <rFont val="Times New Roman"/>
        <family val="1"/>
      </rPr>
      <t>(Công trình xây dựng để đạt chuẩn xã nông thôn mới năm 2021).</t>
    </r>
  </si>
  <si>
    <r>
      <t xml:space="preserve">- Quyết định số 785/QĐ-UBND ngày 08/4/2020 của UBND tỉnh về việc quyết định chọn 28 xã điểm và 02 huyện điểm tập trung chỉ đạo và hỗ trợ đầu tư đạt chuẩn nông thôn mới giai đoạn 2021-2025. Trong đó xã Bình Long, huyện Châu Phú được chọn xã đạt chuẩn nông thôn mới trong năm 2021.
- Công văn số 913/UBND-VP ngày 30/9/2020 của UBND huyện Châu Phú xác nhận thông tin về vị trí, quy mô, diện tích và loại đất thu hồi để thực hiện dự án Trường Tiểu học A Bình Long.
</t>
    </r>
    <r>
      <rPr>
        <i/>
        <sz val="16"/>
        <rFont val="Times New Roman"/>
        <family val="1"/>
      </rPr>
      <t>(Công trình xây dựng để đạt chuẩn xã nông thôn mới năm 2021).</t>
    </r>
  </si>
  <si>
    <r>
      <t xml:space="preserve">- Quyết định số 785/QĐ-UBND ngày 08/4/2020 của UBND tỉnh về việc quyết định chọn 28 xã điểm và 02 huyện điểm tập trung chỉ đạo và hỗ trợ đầu tư đạt chuẩn nông thôn mới giai đoạn 2021-2025. Trong đó xã Bình Long, huyện Châu Phú được chọn xã đạt chuẩn nông thôn mới trong năm 2021.
- Công văn số 913/UBND-VP ngày 30/9/2020 của UBND huyện Châu Phú xác nhận thông tin về vị trí, quy mô, diện tích và loại đất thu hồi để thực hiện dự án Trường Mẫu giáo Bình Long.
</t>
    </r>
    <r>
      <rPr>
        <i/>
        <sz val="16"/>
        <rFont val="Times New Roman"/>
        <family val="1"/>
      </rPr>
      <t>(Công trình xây dựng để đạt chuẩn xã nông thôn mới năm 2021).</t>
    </r>
  </si>
  <si>
    <r>
      <t xml:space="preserve">- Quyết định chủ trương đầu tư số 1185/QĐ-UBND ngày 28/4/2016 và Quyết định điều chỉnh chủ trương đầu tư số 2720/QĐ-UBND ngày 12/11/2019 của UBND tỉnh về việc chấp thuận cho Công ty Cổ phần Tập đoàn Sao Mai đầu tư dự án Khu đô thị mới Sao Mai Cầu Đinh 1 </t>
    </r>
    <r>
      <rPr>
        <i/>
        <sz val="16"/>
        <rFont val="Times New Roman"/>
        <family val="1"/>
      </rPr>
      <t>(phân kỳ đầu tư trong giai đoạn 2016-2023).</t>
    </r>
    <r>
      <rPr>
        <sz val="16"/>
        <rFont val="Times New Roman"/>
        <family val="1"/>
      </rPr>
      <t xml:space="preserve">
- Bản đăng ký dự án có thu hồi đất năm 2021 của Công ty Cổ phần Tập đoàn Sao Mai xác nhận thông tin về vị trí, quy mô, diện tích và loại đất thu hồi để thực hiện dự án Khu đô thị mới Sao Mai Cầu Đinh 1.</t>
    </r>
  </si>
  <si>
    <r>
      <t xml:space="preserve">- Quyết định chủ trương đầu tư số 1300/QĐ-UBND ngày 11/5/2016 và Quyết định điều chỉnh chủ trương đầu tư số 2396/QĐ-UBND ngày 02/10/2019 của UBND tỉnh về việc chấp thuận cho Công ty Cổ phần Tập đoàn Sao Mai đầu tư dự án Khu đô thị mới Sao Mai Cầu Đinh 2 </t>
    </r>
    <r>
      <rPr>
        <i/>
        <sz val="16"/>
        <rFont val="Times New Roman"/>
        <family val="1"/>
      </rPr>
      <t>(phân kỳ đầu tư trong giai đoạn 2016-2023).</t>
    </r>
    <r>
      <rPr>
        <sz val="16"/>
        <rFont val="Times New Roman"/>
        <family val="1"/>
      </rPr>
      <t xml:space="preserve">
- Bản đăng ký dự án có thu hồi đất năm 2021 của Công ty Cổ phần Tập đoàn Sao Mai xác nhận thông tin về vị trí, quy mô, diện tích và loại đất thu hồi để thực hiện dự án Khu đô thị mới Sao Mai Cầu Đinh 2.</t>
    </r>
  </si>
  <si>
    <t>C</t>
  </si>
  <si>
    <t>DỰ ÁN BỊ HỦY BỎ VÀ CÓ ĐĂNG KÝ TRỜ LẠI NĂM 2021</t>
  </si>
  <si>
    <t>Dự án đã được HĐND tỉnh thông qua với diện tích thu hồi đất là 119.613 m2 tại Nghị quyết số 30/2017/NQ-HĐND ngày 08/12/2017 đến nay đã quá thời hạn 03 năm chưa có quyết định thu hồi đất nên bị hủy bỏ theo quy định tại Khoản 1, Điều 6 Luật Sửa đổi, bổ sung một số điều của 37 Luật có liên quan đến quy hoạch. Nay chủ đầu tư đăng ký tiếp tục thực hiện thu hồi đất năm 2021.</t>
  </si>
  <si>
    <t>TỔNG CỘNG (A+B+C) = 32+2+1 = 35 dự án</t>
  </si>
  <si>
    <r>
      <t xml:space="preserve">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Tuyến dân cư di dời khẩn cấp vùng sạt lở sông Hậu, xã Châu Phong (giai đoạn 1).
</t>
    </r>
    <r>
      <rPr>
        <i/>
        <sz val="16"/>
        <rFont val="Times New Roman"/>
        <family val="1"/>
      </rPr>
      <t>(Công trình xây dựng để bố trí tái định cư cho các hộ dân bị ảnh hưởng sạt lở).</t>
    </r>
  </si>
  <si>
    <t>Mở rộng nút giao thông đường đất kênh 3 với tuyến Bắc Vịnh Tre (bờ đông cầu kênh 3)</t>
  </si>
  <si>
    <t>Quyết định số 1803/QĐ-UBND ngày 01/10/2020 của UBND huyện Châu Phú về việc phê duyệt chủ trương đầu tư dự án Mở rộng nút giao thông đường đất kênh 3 với tuyến Bắc Vịnh Tre (bờ đông cầu kênh 3).</t>
  </si>
  <si>
    <r>
      <rPr>
        <b/>
        <sz val="28"/>
        <rFont val="Times New Roman"/>
        <family val="1"/>
      </rPr>
      <t>DANH MỤC 02
Dự án có thu hồi đất năm 2021</t>
    </r>
    <r>
      <rPr>
        <b/>
        <sz val="32"/>
        <rFont val="Times New Roman"/>
        <family val="1"/>
      </rPr>
      <t xml:space="preserve">
</t>
    </r>
    <r>
      <rPr>
        <i/>
        <sz val="27"/>
        <rFont val="Times New Roman"/>
        <family val="1"/>
      </rPr>
      <t>(Ban hành kèm theo Tờ trình số 670/TTr-UBND ngày 29 tháng 10 năm 2020 của Ủy ban nhân dân tỉnh An Giang)</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</si>
</sst>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 numFmtId="174" formatCode="#,##0.000"/>
    <numFmt numFmtId="175" formatCode="0_);\(0\)"/>
    <numFmt numFmtId="176" formatCode="_(* #,##0_);_(* \(#,##0\);_(* &quot;-&quot;??_);_(@_)"/>
    <numFmt numFmtId="177" formatCode="#,##0.0"/>
    <numFmt numFmtId="178" formatCode="#,##0.0000"/>
    <numFmt numFmtId="179" formatCode="#,##0_ ;\-#,##0\ "/>
    <numFmt numFmtId="180" formatCode="#,##0\ 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Red]#,##0"/>
    <numFmt numFmtId="187" formatCode="[$-42A]dd\ mmmm\ yyyy"/>
  </numFmts>
  <fonts count="52">
    <font>
      <sz val="10"/>
      <name val="Arial"/>
      <family val="0"/>
    </font>
    <font>
      <u val="single"/>
      <sz val="12"/>
      <color indexed="36"/>
      <name val="Times New Roman"/>
      <family val="1"/>
    </font>
    <font>
      <b/>
      <sz val="12"/>
      <name val="Arial"/>
      <family val="2"/>
    </font>
    <font>
      <u val="single"/>
      <sz val="10"/>
      <color indexed="12"/>
      <name val="Arial"/>
      <family val="2"/>
    </font>
    <font>
      <sz val="14"/>
      <name val="Arial"/>
      <family val="2"/>
    </font>
    <font>
      <b/>
      <sz val="32"/>
      <name val="Times New Roman"/>
      <family val="1"/>
    </font>
    <font>
      <sz val="16"/>
      <name val="Times New Roman"/>
      <family val="1"/>
    </font>
    <font>
      <b/>
      <sz val="28"/>
      <name val="Times New Roman"/>
      <family val="1"/>
    </font>
    <font>
      <i/>
      <sz val="27"/>
      <name val="Times New Roman"/>
      <family val="1"/>
    </font>
    <font>
      <i/>
      <sz val="16"/>
      <name val="Times New Roman"/>
      <family val="1"/>
    </font>
    <font>
      <b/>
      <sz val="14"/>
      <name val="Arial"/>
      <family val="2"/>
    </font>
    <font>
      <b/>
      <sz val="18"/>
      <name val="Times New Roman"/>
      <family val="1"/>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6"/>
      <name val="Cambria"/>
      <family val="1"/>
    </font>
    <font>
      <b/>
      <sz val="16"/>
      <name val="Cambria"/>
      <family val="1"/>
    </font>
    <font>
      <sz val="16"/>
      <name val="Cambria"/>
      <family val="1"/>
    </font>
    <font>
      <sz val="14"/>
      <name val="Cambria"/>
      <family val="1"/>
    </font>
    <font>
      <b/>
      <sz val="1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ashed"/>
      <bottom style="dashed"/>
    </border>
    <border>
      <left style="thin"/>
      <right style="thin"/>
      <top style="dashed"/>
      <bottom style="thin"/>
    </border>
    <border>
      <left style="thin"/>
      <right style="thin"/>
      <top style="thin"/>
      <bottom style="dashed"/>
    </border>
    <border>
      <left style="thin"/>
      <right style="thin"/>
      <top>
        <color indexed="63"/>
      </top>
      <bottom style="dashed"/>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1" applyNumberFormat="0" applyAlignment="0" applyProtection="0"/>
    <xf numFmtId="0" fontId="46" fillId="0" borderId="8" applyNumberFormat="0" applyFill="0" applyAlignment="0" applyProtection="0"/>
    <xf numFmtId="0" fontId="47" fillId="30" borderId="0" applyNumberFormat="0" applyBorder="0" applyAlignment="0" applyProtection="0"/>
    <xf numFmtId="0" fontId="0" fillId="0" borderId="0">
      <alignment/>
      <protection/>
    </xf>
    <xf numFmtId="0" fontId="35" fillId="0" borderId="0">
      <alignment/>
      <protection/>
    </xf>
    <xf numFmtId="0" fontId="0" fillId="31" borderId="9" applyNumberFormat="0" applyFont="0" applyAlignment="0" applyProtection="0"/>
    <xf numFmtId="0" fontId="48" fillId="26" borderId="10"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89">
    <xf numFmtId="0" fontId="0" fillId="0" borderId="0" xfId="0" applyAlignment="1">
      <alignment/>
    </xf>
    <xf numFmtId="0" fontId="0" fillId="0" borderId="0" xfId="15">
      <alignment/>
      <protection/>
    </xf>
    <xf numFmtId="0" fontId="0" fillId="0" borderId="0" xfId="0" applyAlignment="1" applyProtection="1">
      <alignment/>
      <protection hidden="1"/>
    </xf>
    <xf numFmtId="0" fontId="0" fillId="0" borderId="0" xfId="0" applyAlignment="1" applyProtection="1">
      <alignment/>
      <protection hidden="1" locked="0"/>
    </xf>
    <xf numFmtId="49" fontId="30" fillId="0" borderId="12" xfId="0" applyNumberFormat="1" applyFont="1" applyFill="1" applyBorder="1" applyAlignment="1" quotePrefix="1">
      <alignment horizontal="center" vertical="center" wrapText="1"/>
    </xf>
    <xf numFmtId="0" fontId="31" fillId="0" borderId="0" xfId="0" applyFont="1" applyFill="1" applyAlignment="1">
      <alignment vertical="center"/>
    </xf>
    <xf numFmtId="0" fontId="31" fillId="0" borderId="13" xfId="0" applyFont="1" applyFill="1" applyBorder="1" applyAlignment="1">
      <alignment horizontal="center" vertical="center"/>
    </xf>
    <xf numFmtId="0" fontId="31" fillId="0" borderId="13" xfId="0" applyFont="1" applyFill="1" applyBorder="1" applyAlignment="1">
      <alignment horizontal="justify" vertical="center"/>
    </xf>
    <xf numFmtId="173" fontId="31" fillId="0" borderId="13" xfId="0" applyNumberFormat="1" applyFont="1" applyFill="1" applyBorder="1" applyAlignment="1">
      <alignment horizontal="justify" vertical="center" wrapText="1"/>
    </xf>
    <xf numFmtId="0" fontId="31" fillId="0" borderId="13" xfId="0" applyFont="1" applyFill="1" applyBorder="1" applyAlignment="1">
      <alignment horizontal="center" vertical="center" wrapText="1"/>
    </xf>
    <xf numFmtId="177" fontId="31" fillId="0" borderId="13" xfId="0" applyNumberFormat="1" applyFont="1" applyFill="1" applyBorder="1" applyAlignment="1">
      <alignment horizontal="right" vertical="center"/>
    </xf>
    <xf numFmtId="173" fontId="31" fillId="0" borderId="13" xfId="0" applyNumberFormat="1" applyFont="1" applyFill="1" applyBorder="1" applyAlignment="1" quotePrefix="1">
      <alignment horizontal="justify" vertical="center" wrapText="1"/>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2" fillId="0" borderId="13" xfId="0" applyFont="1" applyFill="1" applyBorder="1" applyAlignment="1">
      <alignment horizontal="justify" vertical="center"/>
    </xf>
    <xf numFmtId="0" fontId="32" fillId="0" borderId="13" xfId="0" applyFont="1" applyFill="1" applyBorder="1" applyAlignment="1">
      <alignment horizontal="center" vertical="center" wrapText="1"/>
    </xf>
    <xf numFmtId="177" fontId="32" fillId="0" borderId="13" xfId="0" applyNumberFormat="1" applyFont="1" applyFill="1" applyBorder="1" applyAlignment="1">
      <alignment horizontal="right" vertical="center"/>
    </xf>
    <xf numFmtId="173" fontId="32" fillId="0" borderId="13" xfId="0" applyNumberFormat="1" applyFont="1" applyFill="1" applyBorder="1" applyAlignment="1" quotePrefix="1">
      <alignment horizontal="justify" vertical="center" wrapText="1"/>
    </xf>
    <xf numFmtId="0" fontId="32" fillId="0" borderId="0" xfId="0" applyFont="1" applyFill="1" applyAlignment="1">
      <alignment vertical="center"/>
    </xf>
    <xf numFmtId="0" fontId="4" fillId="0" borderId="0" xfId="0" applyFont="1" applyFill="1" applyAlignment="1">
      <alignment vertical="center"/>
    </xf>
    <xf numFmtId="173" fontId="32" fillId="0" borderId="13" xfId="0" applyNumberFormat="1" applyFont="1" applyFill="1" applyBorder="1" applyAlignment="1">
      <alignment horizontal="justify" vertical="center" wrapText="1"/>
    </xf>
    <xf numFmtId="173" fontId="32" fillId="0" borderId="13" xfId="0" applyNumberFormat="1" applyFont="1" applyFill="1" applyBorder="1" applyAlignment="1">
      <alignment horizontal="center" vertical="center" wrapText="1"/>
    </xf>
    <xf numFmtId="177" fontId="32" fillId="0" borderId="13" xfId="0" applyNumberFormat="1" applyFont="1" applyFill="1" applyBorder="1" applyAlignment="1">
      <alignment horizontal="right" vertical="center" wrapText="1"/>
    </xf>
    <xf numFmtId="0" fontId="32" fillId="0" borderId="13" xfId="0" applyFont="1" applyFill="1" applyBorder="1" applyAlignment="1">
      <alignment horizontal="justify" vertical="center" wrapText="1"/>
    </xf>
    <xf numFmtId="0" fontId="32" fillId="0" borderId="13" xfId="0" applyFont="1" applyFill="1" applyBorder="1" applyAlignment="1" quotePrefix="1">
      <alignment horizontal="justify" vertical="center" wrapText="1"/>
    </xf>
    <xf numFmtId="0" fontId="32" fillId="0" borderId="14" xfId="0" applyFont="1" applyFill="1" applyBorder="1" applyAlignment="1">
      <alignment horizontal="center" vertical="center"/>
    </xf>
    <xf numFmtId="0" fontId="32" fillId="0" borderId="14" xfId="0" applyFont="1" applyFill="1" applyBorder="1" applyAlignment="1">
      <alignment horizontal="center" vertical="center" wrapText="1"/>
    </xf>
    <xf numFmtId="0" fontId="32" fillId="0" borderId="14" xfId="0" applyFont="1" applyFill="1" applyBorder="1" applyAlignment="1">
      <alignment horizontal="justify" vertical="center"/>
    </xf>
    <xf numFmtId="0" fontId="4" fillId="0" borderId="0" xfId="0" applyFont="1" applyFill="1" applyAlignment="1">
      <alignment horizontal="justify"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33" fillId="0" borderId="0" xfId="0" applyFont="1" applyFill="1" applyAlignment="1">
      <alignment horizontal="right" vertical="center"/>
    </xf>
    <xf numFmtId="49" fontId="30" fillId="0" borderId="0" xfId="0" applyNumberFormat="1" applyFont="1" applyFill="1" applyAlignment="1">
      <alignment vertical="center"/>
    </xf>
    <xf numFmtId="0" fontId="31" fillId="0" borderId="15" xfId="0" applyFont="1" applyFill="1" applyBorder="1" applyAlignment="1">
      <alignment horizontal="center" vertical="center"/>
    </xf>
    <xf numFmtId="0" fontId="31" fillId="0" borderId="15" xfId="0" applyFont="1" applyFill="1" applyBorder="1" applyAlignment="1">
      <alignment horizontal="justify" vertical="center"/>
    </xf>
    <xf numFmtId="0" fontId="31" fillId="0" borderId="15" xfId="0" applyFont="1" applyFill="1" applyBorder="1" applyAlignment="1">
      <alignment vertical="center"/>
    </xf>
    <xf numFmtId="177" fontId="31" fillId="0" borderId="15" xfId="0" applyNumberFormat="1" applyFont="1" applyFill="1" applyBorder="1" applyAlignment="1">
      <alignment horizontal="right" vertical="center"/>
    </xf>
    <xf numFmtId="173" fontId="32" fillId="0" borderId="14" xfId="0" applyNumberFormat="1" applyFont="1" applyFill="1" applyBorder="1" applyAlignment="1" quotePrefix="1">
      <alignment horizontal="justify" vertical="center" wrapText="1"/>
    </xf>
    <xf numFmtId="0" fontId="31" fillId="0" borderId="12" xfId="0" applyFont="1" applyFill="1" applyBorder="1" applyAlignment="1">
      <alignment horizontal="center" vertical="center" wrapText="1"/>
    </xf>
    <xf numFmtId="0" fontId="10" fillId="0" borderId="0" xfId="0" applyFont="1" applyFill="1" applyAlignment="1">
      <alignment vertical="center"/>
    </xf>
    <xf numFmtId="0" fontId="34" fillId="0" borderId="14" xfId="0" applyFont="1" applyFill="1" applyBorder="1" applyAlignment="1">
      <alignment horizontal="center" vertical="center"/>
    </xf>
    <xf numFmtId="0" fontId="11" fillId="0" borderId="14" xfId="0" applyFont="1" applyFill="1" applyBorder="1" applyAlignment="1">
      <alignment horizontal="center" vertical="center" wrapText="1"/>
    </xf>
    <xf numFmtId="0" fontId="34" fillId="0" borderId="14" xfId="0" applyFont="1" applyFill="1" applyBorder="1" applyAlignment="1">
      <alignment horizontal="center" vertical="center" wrapText="1"/>
    </xf>
    <xf numFmtId="177" fontId="11" fillId="0" borderId="14" xfId="0" applyNumberFormat="1" applyFont="1" applyFill="1" applyBorder="1" applyAlignment="1">
      <alignment horizontal="right" vertical="center"/>
    </xf>
    <xf numFmtId="0" fontId="34" fillId="0" borderId="14" xfId="0" applyFont="1" applyFill="1" applyBorder="1" applyAlignment="1">
      <alignment horizontal="justify" vertical="center"/>
    </xf>
    <xf numFmtId="173" fontId="34" fillId="0" borderId="14" xfId="0" applyNumberFormat="1" applyFont="1" applyFill="1" applyBorder="1" applyAlignment="1" quotePrefix="1">
      <alignment horizontal="justify" vertical="center" wrapText="1"/>
    </xf>
    <xf numFmtId="0" fontId="12" fillId="0" borderId="0" xfId="0" applyFont="1" applyFill="1" applyAlignment="1">
      <alignment vertical="center"/>
    </xf>
    <xf numFmtId="49" fontId="31" fillId="32" borderId="12" xfId="0" applyNumberFormat="1" applyFont="1" applyFill="1" applyBorder="1" applyAlignment="1" quotePrefix="1">
      <alignment horizontal="center" vertical="center" wrapText="1"/>
    </xf>
    <xf numFmtId="49" fontId="31" fillId="0" borderId="0" xfId="0" applyNumberFormat="1" applyFont="1" applyFill="1" applyAlignment="1">
      <alignment vertical="center"/>
    </xf>
    <xf numFmtId="177" fontId="31" fillId="32" borderId="12" xfId="0" applyNumberFormat="1" applyFont="1" applyFill="1" applyBorder="1" applyAlignment="1" quotePrefix="1">
      <alignment horizontal="right" vertical="center" wrapText="1"/>
    </xf>
    <xf numFmtId="0" fontId="6" fillId="0" borderId="0" xfId="0" applyFont="1" applyFill="1" applyAlignment="1">
      <alignment vertical="center"/>
    </xf>
    <xf numFmtId="0" fontId="31" fillId="32" borderId="13" xfId="0" applyFont="1" applyFill="1" applyBorder="1" applyAlignment="1">
      <alignment horizontal="center" vertical="center"/>
    </xf>
    <xf numFmtId="177" fontId="31" fillId="32" borderId="13" xfId="0" applyNumberFormat="1" applyFont="1" applyFill="1" applyBorder="1" applyAlignment="1">
      <alignment horizontal="right" vertical="center"/>
    </xf>
    <xf numFmtId="0" fontId="32" fillId="32" borderId="13" xfId="0" applyFont="1" applyFill="1" applyBorder="1" applyAlignment="1">
      <alignment horizontal="justify" vertical="center"/>
    </xf>
    <xf numFmtId="0" fontId="32" fillId="32" borderId="13" xfId="0" applyFont="1" applyFill="1" applyBorder="1" applyAlignment="1">
      <alignment horizontal="center" vertical="center"/>
    </xf>
    <xf numFmtId="0" fontId="31" fillId="0" borderId="13" xfId="0" applyFont="1" applyFill="1" applyBorder="1" applyAlignment="1">
      <alignment horizontal="justify" vertical="center" wrapText="1"/>
    </xf>
    <xf numFmtId="0" fontId="32" fillId="0" borderId="13" xfId="0" applyFont="1" applyFill="1" applyBorder="1" applyAlignment="1">
      <alignment vertical="center"/>
    </xf>
    <xf numFmtId="173" fontId="32" fillId="0" borderId="14" xfId="0" applyNumberFormat="1" applyFont="1" applyFill="1" applyBorder="1" applyAlignment="1">
      <alignment horizontal="justify" vertical="center" wrapText="1"/>
    </xf>
    <xf numFmtId="177" fontId="32" fillId="0" borderId="14" xfId="0" applyNumberFormat="1" applyFont="1" applyFill="1" applyBorder="1" applyAlignment="1">
      <alignment horizontal="right" vertical="center"/>
    </xf>
    <xf numFmtId="0" fontId="31" fillId="0" borderId="16" xfId="0" applyFont="1" applyFill="1" applyBorder="1" applyAlignment="1">
      <alignment horizontal="center" vertical="center"/>
    </xf>
    <xf numFmtId="173" fontId="31" fillId="0" borderId="16" xfId="0" applyNumberFormat="1" applyFont="1" applyFill="1" applyBorder="1" applyAlignment="1">
      <alignment horizontal="justify" vertical="center" wrapText="1"/>
    </xf>
    <xf numFmtId="173" fontId="31" fillId="0" borderId="16" xfId="0" applyNumberFormat="1" applyFont="1" applyFill="1" applyBorder="1" applyAlignment="1">
      <alignment horizontal="center" vertical="center" wrapText="1"/>
    </xf>
    <xf numFmtId="0" fontId="31" fillId="0" borderId="16" xfId="0" applyFont="1" applyFill="1" applyBorder="1" applyAlignment="1">
      <alignment horizontal="center" vertical="center" wrapText="1"/>
    </xf>
    <xf numFmtId="177" fontId="31" fillId="0" borderId="16" xfId="0" applyNumberFormat="1" applyFont="1" applyFill="1" applyBorder="1" applyAlignment="1">
      <alignment horizontal="right" vertical="center" wrapText="1"/>
    </xf>
    <xf numFmtId="0" fontId="31" fillId="0" borderId="16" xfId="0" applyFont="1" applyFill="1" applyBorder="1" applyAlignment="1">
      <alignment horizontal="justify" vertical="center"/>
    </xf>
    <xf numFmtId="173" fontId="31" fillId="0" borderId="16" xfId="0" applyNumberFormat="1" applyFont="1" applyFill="1" applyBorder="1" applyAlignment="1" quotePrefix="1">
      <alignment horizontal="justify" vertical="center" wrapText="1"/>
    </xf>
    <xf numFmtId="173" fontId="32" fillId="0" borderId="14" xfId="0" applyNumberFormat="1" applyFont="1" applyFill="1" applyBorder="1" applyAlignment="1">
      <alignment horizontal="center" vertical="center" wrapText="1"/>
    </xf>
    <xf numFmtId="177" fontId="32" fillId="0" borderId="14" xfId="0" applyNumberFormat="1" applyFont="1" applyFill="1" applyBorder="1" applyAlignment="1">
      <alignment horizontal="right" vertical="center" wrapText="1"/>
    </xf>
    <xf numFmtId="0" fontId="31" fillId="0" borderId="12" xfId="0" applyFont="1" applyFill="1" applyBorder="1" applyAlignment="1">
      <alignment horizontal="center" vertical="center" wrapText="1"/>
    </xf>
    <xf numFmtId="0" fontId="31" fillId="32" borderId="12" xfId="0" applyFont="1" applyFill="1" applyBorder="1" applyAlignment="1">
      <alignment horizontal="center" vertical="center"/>
    </xf>
    <xf numFmtId="173" fontId="32" fillId="0" borderId="12" xfId="0" applyNumberFormat="1" applyFont="1" applyFill="1" applyBorder="1" applyAlignment="1" quotePrefix="1">
      <alignment horizontal="justify" vertical="center" wrapText="1"/>
    </xf>
    <xf numFmtId="0" fontId="32" fillId="0" borderId="12"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2" xfId="0" applyFont="1" applyFill="1" applyBorder="1" applyAlignment="1">
      <alignment horizontal="justify" vertical="center"/>
    </xf>
    <xf numFmtId="173" fontId="31" fillId="0" borderId="12" xfId="0" applyNumberFormat="1" applyFont="1" applyFill="1" applyBorder="1" applyAlignment="1">
      <alignment horizontal="justify" vertical="center" wrapText="1"/>
    </xf>
    <xf numFmtId="177" fontId="31" fillId="0" borderId="12" xfId="0" applyNumberFormat="1" applyFont="1" applyFill="1" applyBorder="1" applyAlignment="1">
      <alignment horizontal="right" vertical="center"/>
    </xf>
    <xf numFmtId="173" fontId="31" fillId="0" borderId="12" xfId="0" applyNumberFormat="1" applyFont="1" applyFill="1" applyBorder="1" applyAlignment="1" quotePrefix="1">
      <alignment horizontal="justify" vertical="center" wrapText="1"/>
    </xf>
    <xf numFmtId="177" fontId="31" fillId="32" borderId="12" xfId="0" applyNumberFormat="1" applyFont="1" applyFill="1" applyBorder="1" applyAlignment="1">
      <alignment horizontal="right" vertical="center"/>
    </xf>
    <xf numFmtId="0" fontId="31" fillId="32" borderId="12" xfId="0" applyFont="1" applyFill="1" applyBorder="1" applyAlignment="1">
      <alignment horizontal="justify" vertical="center"/>
    </xf>
    <xf numFmtId="173" fontId="31" fillId="32" borderId="12" xfId="0" applyNumberFormat="1" applyFont="1" applyFill="1" applyBorder="1" applyAlignment="1" quotePrefix="1">
      <alignment horizontal="justify" vertical="center" wrapText="1"/>
    </xf>
    <xf numFmtId="0" fontId="31" fillId="0" borderId="12" xfId="0" applyFont="1" applyFill="1" applyBorder="1" applyAlignment="1" quotePrefix="1">
      <alignment horizontal="center" vertical="center" wrapText="1"/>
    </xf>
    <xf numFmtId="0" fontId="5" fillId="0" borderId="0" xfId="0" applyFont="1" applyFill="1" applyBorder="1" applyAlignment="1">
      <alignment horizontal="center" vertical="center" wrapText="1"/>
    </xf>
    <xf numFmtId="0" fontId="31" fillId="0" borderId="12" xfId="0" applyFont="1" applyFill="1" applyBorder="1" applyAlignment="1">
      <alignment horizontal="center" vertical="center" wrapText="1"/>
    </xf>
    <xf numFmtId="2" fontId="31" fillId="0" borderId="12" xfId="0" applyNumberFormat="1" applyFont="1" applyFill="1" applyBorder="1" applyAlignment="1">
      <alignment horizontal="center" vertical="center" wrapTex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49" fontId="31" fillId="32" borderId="12" xfId="0" applyNumberFormat="1" applyFont="1" applyFill="1" applyBorder="1" applyAlignment="1" quotePrefix="1">
      <alignment horizontal="left" vertical="center" wrapText="1"/>
    </xf>
    <xf numFmtId="0" fontId="31" fillId="32" borderId="13" xfId="0" applyFont="1" applyFill="1" applyBorder="1" applyAlignment="1">
      <alignment horizontal="justify" vertical="center" wrapText="1"/>
    </xf>
    <xf numFmtId="0" fontId="31" fillId="32" borderId="12" xfId="0" applyFont="1" applyFill="1" applyBorder="1" applyAlignment="1">
      <alignment horizontal="justify" vertical="center" wrapText="1"/>
    </xf>
  </cellXfs>
  <cellStyles count="55">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
  <sheetViews>
    <sheetView tabSelected="1" zoomScale="60" zoomScaleNormal="60" zoomScaleSheetLayoutView="30" zoomScalePageLayoutView="40" workbookViewId="0" topLeftCell="A1">
      <selection activeCell="A1" sqref="A1:L1"/>
    </sheetView>
  </sheetViews>
  <sheetFormatPr defaultColWidth="8.8515625" defaultRowHeight="12.75"/>
  <cols>
    <col min="1" max="1" width="8.8515625" style="29" customWidth="1"/>
    <col min="2" max="2" width="44.28125" style="28" customWidth="1"/>
    <col min="3" max="3" width="34.140625" style="28" customWidth="1"/>
    <col min="4" max="4" width="21.421875" style="19" customWidth="1"/>
    <col min="5" max="5" width="17.8515625" style="29" customWidth="1"/>
    <col min="6" max="6" width="18.8515625" style="30" customWidth="1"/>
    <col min="7" max="7" width="18.28125" style="30" customWidth="1"/>
    <col min="8" max="8" width="20.00390625" style="30" customWidth="1"/>
    <col min="9" max="9" width="18.57421875" style="31" customWidth="1"/>
    <col min="10" max="10" width="24.28125" style="28" customWidth="1"/>
    <col min="11" max="11" width="104.57421875" style="28" customWidth="1"/>
    <col min="12" max="12" width="21.57421875" style="29" customWidth="1"/>
    <col min="13" max="16384" width="8.8515625" style="19" customWidth="1"/>
  </cols>
  <sheetData>
    <row r="1" spans="1:12" ht="138.75" customHeight="1">
      <c r="A1" s="81" t="s">
        <v>183</v>
      </c>
      <c r="B1" s="81"/>
      <c r="C1" s="81"/>
      <c r="D1" s="81"/>
      <c r="E1" s="81"/>
      <c r="F1" s="81"/>
      <c r="G1" s="81"/>
      <c r="H1" s="81"/>
      <c r="I1" s="81"/>
      <c r="J1" s="81"/>
      <c r="K1" s="81"/>
      <c r="L1" s="81"/>
    </row>
    <row r="2" spans="1:12" s="18" customFormat="1" ht="35.25" customHeight="1">
      <c r="A2" s="80" t="s">
        <v>4</v>
      </c>
      <c r="B2" s="82" t="s">
        <v>10</v>
      </c>
      <c r="C2" s="82" t="s">
        <v>1</v>
      </c>
      <c r="D2" s="82" t="s">
        <v>6</v>
      </c>
      <c r="E2" s="83" t="s">
        <v>8</v>
      </c>
      <c r="F2" s="83" t="s">
        <v>7</v>
      </c>
      <c r="G2" s="82" t="s">
        <v>11</v>
      </c>
      <c r="H2" s="82"/>
      <c r="I2" s="82"/>
      <c r="J2" s="82" t="s">
        <v>26</v>
      </c>
      <c r="K2" s="82" t="s">
        <v>9</v>
      </c>
      <c r="L2" s="82" t="s">
        <v>5</v>
      </c>
    </row>
    <row r="3" spans="1:12" s="18" customFormat="1" ht="30.75" customHeight="1">
      <c r="A3" s="80"/>
      <c r="B3" s="82"/>
      <c r="C3" s="82"/>
      <c r="D3" s="82"/>
      <c r="E3" s="83"/>
      <c r="F3" s="83"/>
      <c r="G3" s="83" t="s">
        <v>164</v>
      </c>
      <c r="H3" s="82" t="s">
        <v>23</v>
      </c>
      <c r="I3" s="82"/>
      <c r="J3" s="82"/>
      <c r="K3" s="82"/>
      <c r="L3" s="82"/>
    </row>
    <row r="4" spans="1:14" s="18" customFormat="1" ht="77.25" customHeight="1">
      <c r="A4" s="80"/>
      <c r="B4" s="82"/>
      <c r="C4" s="82"/>
      <c r="D4" s="82"/>
      <c r="E4" s="83"/>
      <c r="F4" s="83"/>
      <c r="G4" s="83"/>
      <c r="H4" s="38" t="s">
        <v>24</v>
      </c>
      <c r="I4" s="38" t="s">
        <v>25</v>
      </c>
      <c r="J4" s="82"/>
      <c r="K4" s="82"/>
      <c r="L4" s="82"/>
      <c r="N4" s="18" t="s">
        <v>3</v>
      </c>
    </row>
    <row r="5" spans="1:12" s="32" customFormat="1" ht="38.25" customHeight="1">
      <c r="A5" s="4" t="s">
        <v>165</v>
      </c>
      <c r="B5" s="4" t="s">
        <v>12</v>
      </c>
      <c r="C5" s="4" t="s">
        <v>13</v>
      </c>
      <c r="D5" s="4" t="s">
        <v>14</v>
      </c>
      <c r="E5" s="4" t="s">
        <v>15</v>
      </c>
      <c r="F5" s="4" t="s">
        <v>16</v>
      </c>
      <c r="G5" s="4" t="s">
        <v>22</v>
      </c>
      <c r="H5" s="4" t="s">
        <v>17</v>
      </c>
      <c r="I5" s="4" t="s">
        <v>18</v>
      </c>
      <c r="J5" s="4" t="s">
        <v>19</v>
      </c>
      <c r="K5" s="4" t="s">
        <v>20</v>
      </c>
      <c r="L5" s="4" t="s">
        <v>21</v>
      </c>
    </row>
    <row r="6" spans="1:12" s="48" customFormat="1" ht="54.75" customHeight="1">
      <c r="A6" s="47" t="s">
        <v>104</v>
      </c>
      <c r="B6" s="86" t="s">
        <v>105</v>
      </c>
      <c r="C6" s="86"/>
      <c r="D6" s="86"/>
      <c r="E6" s="86"/>
      <c r="F6" s="49">
        <f>F7+F12+F14+F19+F30+F37+F39+F41+F44</f>
        <v>3635385.2</v>
      </c>
      <c r="G6" s="49">
        <f>G7+G12+G14+G19+G30+G37+G39+G41+G44</f>
        <v>3073970.7</v>
      </c>
      <c r="H6" s="49">
        <f>H7+H12+H14+H19+H30+H37+H39+H41+H44</f>
        <v>1681659.8</v>
      </c>
      <c r="I6" s="49">
        <f>I7+I12+I14+I19+I30+I37+I39+I41+I44</f>
        <v>1392310.9</v>
      </c>
      <c r="J6" s="47"/>
      <c r="K6" s="47"/>
      <c r="L6" s="47"/>
    </row>
    <row r="7" spans="1:19" s="5" customFormat="1" ht="44.25" customHeight="1">
      <c r="A7" s="33" t="s">
        <v>0</v>
      </c>
      <c r="B7" s="34" t="s">
        <v>2</v>
      </c>
      <c r="C7" s="34" t="s">
        <v>3</v>
      </c>
      <c r="D7" s="35"/>
      <c r="E7" s="33"/>
      <c r="F7" s="36">
        <f>SUM(F8:F11)</f>
        <v>27457.2</v>
      </c>
      <c r="G7" s="36">
        <f>SUM(G8:G11)</f>
        <v>27457.2</v>
      </c>
      <c r="H7" s="36">
        <f>SUM(H8:H11)</f>
        <v>0</v>
      </c>
      <c r="I7" s="36">
        <f>SUM(I8:I11)</f>
        <v>27457.2</v>
      </c>
      <c r="J7" s="34" t="s">
        <v>3</v>
      </c>
      <c r="K7" s="34" t="s">
        <v>3</v>
      </c>
      <c r="L7" s="33"/>
      <c r="S7" s="5" t="s">
        <v>3</v>
      </c>
    </row>
    <row r="8" spans="1:12" s="18" customFormat="1" ht="261.75" customHeight="1">
      <c r="A8" s="13">
        <v>1</v>
      </c>
      <c r="B8" s="20" t="s">
        <v>57</v>
      </c>
      <c r="C8" s="20" t="s">
        <v>34</v>
      </c>
      <c r="D8" s="21" t="s">
        <v>87</v>
      </c>
      <c r="E8" s="15" t="s">
        <v>28</v>
      </c>
      <c r="F8" s="22">
        <f>3827.91+4516.79</f>
        <v>8344.7</v>
      </c>
      <c r="G8" s="16">
        <f>H8+I8</f>
        <v>8344.7</v>
      </c>
      <c r="H8" s="16">
        <v>0</v>
      </c>
      <c r="I8" s="22">
        <f>3827.91+4516.79</f>
        <v>8344.7</v>
      </c>
      <c r="J8" s="14" t="s">
        <v>58</v>
      </c>
      <c r="K8" s="17" t="s">
        <v>166</v>
      </c>
      <c r="L8" s="15" t="s">
        <v>59</v>
      </c>
    </row>
    <row r="9" spans="1:12" s="18" customFormat="1" ht="168.75" customHeight="1">
      <c r="A9" s="13">
        <v>2</v>
      </c>
      <c r="B9" s="20" t="s">
        <v>88</v>
      </c>
      <c r="C9" s="20" t="s">
        <v>27</v>
      </c>
      <c r="D9" s="21" t="s">
        <v>152</v>
      </c>
      <c r="E9" s="15" t="s">
        <v>29</v>
      </c>
      <c r="F9" s="22">
        <v>6918.9</v>
      </c>
      <c r="G9" s="22">
        <v>6918.9</v>
      </c>
      <c r="H9" s="16">
        <v>0</v>
      </c>
      <c r="I9" s="22">
        <v>6918.9</v>
      </c>
      <c r="J9" s="14" t="s">
        <v>58</v>
      </c>
      <c r="K9" s="17" t="s">
        <v>89</v>
      </c>
      <c r="L9" s="13" t="s">
        <v>60</v>
      </c>
    </row>
    <row r="10" spans="1:12" s="18" customFormat="1" ht="165.75" customHeight="1">
      <c r="A10" s="13">
        <v>3</v>
      </c>
      <c r="B10" s="20" t="s">
        <v>153</v>
      </c>
      <c r="C10" s="20" t="s">
        <v>27</v>
      </c>
      <c r="D10" s="21" t="s">
        <v>154</v>
      </c>
      <c r="E10" s="15" t="s">
        <v>29</v>
      </c>
      <c r="F10" s="22">
        <v>7593.6</v>
      </c>
      <c r="G10" s="22">
        <v>7593.6</v>
      </c>
      <c r="H10" s="16">
        <v>0</v>
      </c>
      <c r="I10" s="22">
        <v>7593.6</v>
      </c>
      <c r="J10" s="14" t="s">
        <v>58</v>
      </c>
      <c r="K10" s="17" t="s">
        <v>167</v>
      </c>
      <c r="L10" s="13" t="s">
        <v>60</v>
      </c>
    </row>
    <row r="11" spans="1:12" s="18" customFormat="1" ht="106.5" customHeight="1">
      <c r="A11" s="25">
        <v>4</v>
      </c>
      <c r="B11" s="57" t="s">
        <v>159</v>
      </c>
      <c r="C11" s="57" t="s">
        <v>160</v>
      </c>
      <c r="D11" s="66" t="s">
        <v>161</v>
      </c>
      <c r="E11" s="26" t="s">
        <v>162</v>
      </c>
      <c r="F11" s="67">
        <v>4600</v>
      </c>
      <c r="G11" s="67">
        <v>4600</v>
      </c>
      <c r="H11" s="58">
        <v>0</v>
      </c>
      <c r="I11" s="67">
        <v>4600</v>
      </c>
      <c r="J11" s="27" t="s">
        <v>71</v>
      </c>
      <c r="K11" s="37" t="s">
        <v>163</v>
      </c>
      <c r="L11" s="25" t="s">
        <v>79</v>
      </c>
    </row>
    <row r="12" spans="1:12" s="5" customFormat="1" ht="48.75" customHeight="1">
      <c r="A12" s="59" t="s">
        <v>30</v>
      </c>
      <c r="B12" s="60" t="s">
        <v>90</v>
      </c>
      <c r="C12" s="60"/>
      <c r="D12" s="61"/>
      <c r="E12" s="62"/>
      <c r="F12" s="63">
        <f>F13</f>
        <v>21669.5</v>
      </c>
      <c r="G12" s="63">
        <f>G13</f>
        <v>21669.5</v>
      </c>
      <c r="H12" s="63">
        <f>H13</f>
        <v>21669.5</v>
      </c>
      <c r="I12" s="63">
        <f>I13</f>
        <v>0</v>
      </c>
      <c r="J12" s="64"/>
      <c r="K12" s="65"/>
      <c r="L12" s="59"/>
    </row>
    <row r="13" spans="1:12" s="18" customFormat="1" ht="138" customHeight="1">
      <c r="A13" s="13">
        <v>5</v>
      </c>
      <c r="B13" s="20" t="s">
        <v>91</v>
      </c>
      <c r="C13" s="20" t="s">
        <v>92</v>
      </c>
      <c r="D13" s="21" t="s">
        <v>93</v>
      </c>
      <c r="E13" s="15" t="s">
        <v>29</v>
      </c>
      <c r="F13" s="22">
        <v>21669.5</v>
      </c>
      <c r="G13" s="22">
        <v>21669.5</v>
      </c>
      <c r="H13" s="22">
        <v>21669.5</v>
      </c>
      <c r="I13" s="22">
        <v>0</v>
      </c>
      <c r="J13" s="14" t="s">
        <v>58</v>
      </c>
      <c r="K13" s="17" t="s">
        <v>95</v>
      </c>
      <c r="L13" s="13" t="s">
        <v>60</v>
      </c>
    </row>
    <row r="14" spans="1:12" s="5" customFormat="1" ht="50.25" customHeight="1">
      <c r="A14" s="6" t="s">
        <v>38</v>
      </c>
      <c r="B14" s="7" t="s">
        <v>31</v>
      </c>
      <c r="C14" s="7"/>
      <c r="D14" s="12"/>
      <c r="E14" s="6"/>
      <c r="F14" s="10">
        <f>SUM(F15:F18)</f>
        <v>239966.7</v>
      </c>
      <c r="G14" s="10">
        <f>SUM(G15:G18)</f>
        <v>223182.7</v>
      </c>
      <c r="H14" s="10">
        <f>SUM(H15:H18)</f>
        <v>211722</v>
      </c>
      <c r="I14" s="10">
        <f>SUM(I15:I18)</f>
        <v>11460.7</v>
      </c>
      <c r="J14" s="7" t="s">
        <v>3</v>
      </c>
      <c r="K14" s="7"/>
      <c r="L14" s="6"/>
    </row>
    <row r="15" spans="1:12" s="18" customFormat="1" ht="105" customHeight="1">
      <c r="A15" s="13">
        <v>6</v>
      </c>
      <c r="B15" s="23" t="s">
        <v>36</v>
      </c>
      <c r="C15" s="20" t="s">
        <v>32</v>
      </c>
      <c r="D15" s="15" t="s">
        <v>33</v>
      </c>
      <c r="E15" s="15" t="s">
        <v>37</v>
      </c>
      <c r="F15" s="22">
        <v>48006</v>
      </c>
      <c r="G15" s="16">
        <f>H15+I15</f>
        <v>48006</v>
      </c>
      <c r="H15" s="22">
        <v>48006</v>
      </c>
      <c r="I15" s="16">
        <v>0</v>
      </c>
      <c r="J15" s="14" t="s">
        <v>63</v>
      </c>
      <c r="K15" s="24" t="s">
        <v>62</v>
      </c>
      <c r="L15" s="13" t="s">
        <v>61</v>
      </c>
    </row>
    <row r="16" spans="1:12" s="18" customFormat="1" ht="238.5" customHeight="1">
      <c r="A16" s="13">
        <v>7</v>
      </c>
      <c r="B16" s="23" t="s">
        <v>64</v>
      </c>
      <c r="C16" s="20" t="s">
        <v>34</v>
      </c>
      <c r="D16" s="15" t="s">
        <v>35</v>
      </c>
      <c r="E16" s="15" t="s">
        <v>28</v>
      </c>
      <c r="F16" s="22">
        <v>11260.7</v>
      </c>
      <c r="G16" s="22">
        <v>11260.7</v>
      </c>
      <c r="H16" s="16">
        <v>0</v>
      </c>
      <c r="I16" s="22">
        <v>11260.7</v>
      </c>
      <c r="J16" s="14" t="s">
        <v>58</v>
      </c>
      <c r="K16" s="17" t="s">
        <v>168</v>
      </c>
      <c r="L16" s="15" t="s">
        <v>59</v>
      </c>
    </row>
    <row r="17" spans="1:12" s="18" customFormat="1" ht="189.75" customHeight="1">
      <c r="A17" s="13">
        <v>8</v>
      </c>
      <c r="B17" s="23" t="s">
        <v>96</v>
      </c>
      <c r="C17" s="20" t="s">
        <v>32</v>
      </c>
      <c r="D17" s="15" t="s">
        <v>35</v>
      </c>
      <c r="E17" s="15" t="s">
        <v>37</v>
      </c>
      <c r="F17" s="22">
        <v>90700</v>
      </c>
      <c r="G17" s="22">
        <v>73916</v>
      </c>
      <c r="H17" s="22">
        <v>73916</v>
      </c>
      <c r="I17" s="22">
        <v>0</v>
      </c>
      <c r="J17" s="14" t="s">
        <v>63</v>
      </c>
      <c r="K17" s="17" t="s">
        <v>180</v>
      </c>
      <c r="L17" s="13" t="s">
        <v>61</v>
      </c>
    </row>
    <row r="18" spans="1:12" s="18" customFormat="1" ht="159.75" customHeight="1">
      <c r="A18" s="13">
        <v>9</v>
      </c>
      <c r="B18" s="23" t="s">
        <v>97</v>
      </c>
      <c r="C18" s="20" t="s">
        <v>98</v>
      </c>
      <c r="D18" s="15" t="s">
        <v>99</v>
      </c>
      <c r="E18" s="15" t="s">
        <v>28</v>
      </c>
      <c r="F18" s="22">
        <v>90000</v>
      </c>
      <c r="G18" s="22">
        <v>90000</v>
      </c>
      <c r="H18" s="22">
        <v>89800</v>
      </c>
      <c r="I18" s="22">
        <v>200</v>
      </c>
      <c r="J18" s="14" t="s">
        <v>58</v>
      </c>
      <c r="K18" s="17" t="s">
        <v>100</v>
      </c>
      <c r="L18" s="13" t="s">
        <v>61</v>
      </c>
    </row>
    <row r="19" spans="1:12" s="5" customFormat="1" ht="44.25" customHeight="1">
      <c r="A19" s="6" t="s">
        <v>49</v>
      </c>
      <c r="B19" s="7" t="s">
        <v>39</v>
      </c>
      <c r="C19" s="7"/>
      <c r="D19" s="12"/>
      <c r="E19" s="6"/>
      <c r="F19" s="10">
        <f>SUM(F20:F29)</f>
        <v>962988.9</v>
      </c>
      <c r="G19" s="10">
        <f>SUM(G20:G29)</f>
        <v>895656.4</v>
      </c>
      <c r="H19" s="10">
        <f>SUM(H20:H29)</f>
        <v>213582.4</v>
      </c>
      <c r="I19" s="10">
        <f>SUM(I20:I29)</f>
        <v>682074</v>
      </c>
      <c r="J19" s="7" t="s">
        <v>3</v>
      </c>
      <c r="K19" s="7"/>
      <c r="L19" s="6"/>
    </row>
    <row r="20" spans="1:12" s="18" customFormat="1" ht="98.25" customHeight="1">
      <c r="A20" s="13">
        <v>10</v>
      </c>
      <c r="B20" s="23" t="s">
        <v>65</v>
      </c>
      <c r="C20" s="20" t="s">
        <v>44</v>
      </c>
      <c r="D20" s="15" t="s">
        <v>40</v>
      </c>
      <c r="E20" s="15" t="s">
        <v>48</v>
      </c>
      <c r="F20" s="22">
        <v>6610</v>
      </c>
      <c r="G20" s="22">
        <v>1000</v>
      </c>
      <c r="H20" s="22">
        <v>1000</v>
      </c>
      <c r="I20" s="16">
        <v>0</v>
      </c>
      <c r="J20" s="14" t="s">
        <v>71</v>
      </c>
      <c r="K20" s="24" t="s">
        <v>66</v>
      </c>
      <c r="L20" s="13" t="s">
        <v>67</v>
      </c>
    </row>
    <row r="21" spans="1:12" s="18" customFormat="1" ht="98.25" customHeight="1">
      <c r="A21" s="13">
        <v>11</v>
      </c>
      <c r="B21" s="23" t="s">
        <v>47</v>
      </c>
      <c r="C21" s="20" t="s">
        <v>44</v>
      </c>
      <c r="D21" s="15" t="s">
        <v>40</v>
      </c>
      <c r="E21" s="15" t="s">
        <v>48</v>
      </c>
      <c r="F21" s="22">
        <v>16542</v>
      </c>
      <c r="G21" s="22">
        <v>6000</v>
      </c>
      <c r="H21" s="22">
        <v>6000</v>
      </c>
      <c r="I21" s="16">
        <v>0</v>
      </c>
      <c r="J21" s="14" t="s">
        <v>71</v>
      </c>
      <c r="K21" s="24" t="s">
        <v>68</v>
      </c>
      <c r="L21" s="13" t="s">
        <v>67</v>
      </c>
    </row>
    <row r="22" spans="1:12" s="18" customFormat="1" ht="99.75" customHeight="1">
      <c r="A22" s="13">
        <v>12</v>
      </c>
      <c r="B22" s="23" t="s">
        <v>69</v>
      </c>
      <c r="C22" s="20" t="s">
        <v>44</v>
      </c>
      <c r="D22" s="15" t="s">
        <v>40</v>
      </c>
      <c r="E22" s="15" t="s">
        <v>48</v>
      </c>
      <c r="F22" s="22">
        <v>8484</v>
      </c>
      <c r="G22" s="22">
        <v>3000</v>
      </c>
      <c r="H22" s="22">
        <v>0</v>
      </c>
      <c r="I22" s="22">
        <v>3000</v>
      </c>
      <c r="J22" s="14" t="s">
        <v>71</v>
      </c>
      <c r="K22" s="24" t="s">
        <v>70</v>
      </c>
      <c r="L22" s="13" t="s">
        <v>67</v>
      </c>
    </row>
    <row r="23" spans="1:12" s="18" customFormat="1" ht="90.75" customHeight="1">
      <c r="A23" s="13">
        <v>13</v>
      </c>
      <c r="B23" s="23" t="s">
        <v>46</v>
      </c>
      <c r="C23" s="20" t="s">
        <v>44</v>
      </c>
      <c r="D23" s="15" t="s">
        <v>45</v>
      </c>
      <c r="E23" s="15" t="s">
        <v>48</v>
      </c>
      <c r="F23" s="22">
        <v>18000</v>
      </c>
      <c r="G23" s="22">
        <v>5400</v>
      </c>
      <c r="H23" s="22">
        <v>5400</v>
      </c>
      <c r="I23" s="16">
        <v>0</v>
      </c>
      <c r="J23" s="14" t="s">
        <v>71</v>
      </c>
      <c r="K23" s="24" t="s">
        <v>72</v>
      </c>
      <c r="L23" s="13" t="s">
        <v>67</v>
      </c>
    </row>
    <row r="24" spans="1:12" s="18" customFormat="1" ht="96.75" customHeight="1">
      <c r="A24" s="13">
        <v>14</v>
      </c>
      <c r="B24" s="23" t="s">
        <v>73</v>
      </c>
      <c r="C24" s="20" t="s">
        <v>44</v>
      </c>
      <c r="D24" s="15" t="s">
        <v>43</v>
      </c>
      <c r="E24" s="15" t="s">
        <v>48</v>
      </c>
      <c r="F24" s="22">
        <v>1500</v>
      </c>
      <c r="G24" s="22">
        <v>1500</v>
      </c>
      <c r="H24" s="22">
        <v>1500</v>
      </c>
      <c r="I24" s="22">
        <v>0</v>
      </c>
      <c r="J24" s="14" t="s">
        <v>71</v>
      </c>
      <c r="K24" s="24" t="s">
        <v>74</v>
      </c>
      <c r="L24" s="13" t="s">
        <v>67</v>
      </c>
    </row>
    <row r="25" spans="1:12" s="18" customFormat="1" ht="99" customHeight="1">
      <c r="A25" s="13">
        <v>15</v>
      </c>
      <c r="B25" s="23" t="s">
        <v>75</v>
      </c>
      <c r="C25" s="20" t="s">
        <v>44</v>
      </c>
      <c r="D25" s="15" t="s">
        <v>43</v>
      </c>
      <c r="E25" s="15" t="s">
        <v>48</v>
      </c>
      <c r="F25" s="22">
        <v>6803.7</v>
      </c>
      <c r="G25" s="22">
        <v>1300</v>
      </c>
      <c r="H25" s="22">
        <v>1300</v>
      </c>
      <c r="I25" s="16">
        <v>0</v>
      </c>
      <c r="J25" s="14" t="s">
        <v>71</v>
      </c>
      <c r="K25" s="24" t="s">
        <v>76</v>
      </c>
      <c r="L25" s="13" t="s">
        <v>67</v>
      </c>
    </row>
    <row r="26" spans="1:12" s="18" customFormat="1" ht="96" customHeight="1">
      <c r="A26" s="13">
        <v>16</v>
      </c>
      <c r="B26" s="23" t="s">
        <v>77</v>
      </c>
      <c r="C26" s="20" t="s">
        <v>41</v>
      </c>
      <c r="D26" s="15" t="s">
        <v>40</v>
      </c>
      <c r="E26" s="15" t="s">
        <v>48</v>
      </c>
      <c r="F26" s="22">
        <v>10175.2</v>
      </c>
      <c r="G26" s="22">
        <v>3482.4</v>
      </c>
      <c r="H26" s="22">
        <v>3482.4</v>
      </c>
      <c r="I26" s="16">
        <v>0</v>
      </c>
      <c r="J26" s="14" t="s">
        <v>71</v>
      </c>
      <c r="K26" s="24" t="s">
        <v>78</v>
      </c>
      <c r="L26" s="13" t="s">
        <v>79</v>
      </c>
    </row>
    <row r="27" spans="1:12" s="18" customFormat="1" ht="181.5" customHeight="1">
      <c r="A27" s="13">
        <v>17</v>
      </c>
      <c r="B27" s="23" t="s">
        <v>102</v>
      </c>
      <c r="C27" s="20" t="s">
        <v>41</v>
      </c>
      <c r="D27" s="15" t="s">
        <v>103</v>
      </c>
      <c r="E27" s="15" t="s">
        <v>48</v>
      </c>
      <c r="F27" s="22">
        <v>17900</v>
      </c>
      <c r="G27" s="22">
        <v>1900</v>
      </c>
      <c r="H27" s="22">
        <v>1900</v>
      </c>
      <c r="I27" s="16">
        <v>0</v>
      </c>
      <c r="J27" s="14" t="s">
        <v>71</v>
      </c>
      <c r="K27" s="24" t="s">
        <v>169</v>
      </c>
      <c r="L27" s="13" t="s">
        <v>79</v>
      </c>
    </row>
    <row r="28" spans="1:12" s="18" customFormat="1" ht="118.5" customHeight="1">
      <c r="A28" s="13">
        <v>18</v>
      </c>
      <c r="B28" s="23" t="s">
        <v>80</v>
      </c>
      <c r="C28" s="20" t="s">
        <v>42</v>
      </c>
      <c r="D28" s="15" t="s">
        <v>81</v>
      </c>
      <c r="E28" s="15" t="s">
        <v>29</v>
      </c>
      <c r="F28" s="22">
        <v>5874</v>
      </c>
      <c r="G28" s="22">
        <v>974</v>
      </c>
      <c r="H28" s="22">
        <v>0</v>
      </c>
      <c r="I28" s="22">
        <v>974</v>
      </c>
      <c r="J28" s="14" t="s">
        <v>58</v>
      </c>
      <c r="K28" s="24" t="s">
        <v>101</v>
      </c>
      <c r="L28" s="13" t="s">
        <v>79</v>
      </c>
    </row>
    <row r="29" spans="1:12" s="18" customFormat="1" ht="187.5" customHeight="1">
      <c r="A29" s="13">
        <v>19</v>
      </c>
      <c r="B29" s="23" t="s">
        <v>147</v>
      </c>
      <c r="C29" s="20" t="s">
        <v>139</v>
      </c>
      <c r="D29" s="15" t="s">
        <v>148</v>
      </c>
      <c r="E29" s="15" t="s">
        <v>145</v>
      </c>
      <c r="F29" s="16">
        <v>871100</v>
      </c>
      <c r="G29" s="16">
        <v>871100</v>
      </c>
      <c r="H29" s="16">
        <v>193000</v>
      </c>
      <c r="I29" s="16">
        <f>G29-H29</f>
        <v>678100</v>
      </c>
      <c r="J29" s="14" t="s">
        <v>133</v>
      </c>
      <c r="K29" s="17" t="s">
        <v>170</v>
      </c>
      <c r="L29" s="13" t="s">
        <v>110</v>
      </c>
    </row>
    <row r="30" spans="1:12" s="5" customFormat="1" ht="48.75" customHeight="1">
      <c r="A30" s="6" t="s">
        <v>54</v>
      </c>
      <c r="B30" s="7" t="s">
        <v>50</v>
      </c>
      <c r="C30" s="7"/>
      <c r="D30" s="12"/>
      <c r="E30" s="6"/>
      <c r="F30" s="10">
        <f>SUM(F31:F36)</f>
        <v>63843.9</v>
      </c>
      <c r="G30" s="10">
        <f>SUM(G31:G36)</f>
        <v>38500.9</v>
      </c>
      <c r="H30" s="10">
        <f>SUM(H31:H36)</f>
        <v>31961.9</v>
      </c>
      <c r="I30" s="10">
        <f>SUM(I31:I36)</f>
        <v>6539</v>
      </c>
      <c r="J30" s="7"/>
      <c r="K30" s="7"/>
      <c r="L30" s="6"/>
    </row>
    <row r="31" spans="1:12" s="5" customFormat="1" ht="135.75" customHeight="1">
      <c r="A31" s="13">
        <v>20</v>
      </c>
      <c r="B31" s="14" t="s">
        <v>83</v>
      </c>
      <c r="C31" s="20" t="s">
        <v>84</v>
      </c>
      <c r="D31" s="15" t="s">
        <v>112</v>
      </c>
      <c r="E31" s="15" t="s">
        <v>29</v>
      </c>
      <c r="F31" s="22">
        <v>1926</v>
      </c>
      <c r="G31" s="16">
        <f>H31+I31</f>
        <v>1926</v>
      </c>
      <c r="H31" s="22">
        <v>1926</v>
      </c>
      <c r="I31" s="16">
        <v>0</v>
      </c>
      <c r="J31" s="14" t="s">
        <v>58</v>
      </c>
      <c r="K31" s="24" t="s">
        <v>113</v>
      </c>
      <c r="L31" s="13" t="s">
        <v>85</v>
      </c>
    </row>
    <row r="32" spans="1:12" s="5" customFormat="1" ht="102" customHeight="1">
      <c r="A32" s="13">
        <v>21</v>
      </c>
      <c r="B32" s="14" t="s">
        <v>181</v>
      </c>
      <c r="C32" s="20" t="s">
        <v>150</v>
      </c>
      <c r="D32" s="15" t="s">
        <v>151</v>
      </c>
      <c r="E32" s="15" t="s">
        <v>29</v>
      </c>
      <c r="F32" s="22">
        <v>77.9</v>
      </c>
      <c r="G32" s="16">
        <v>77.9</v>
      </c>
      <c r="H32" s="16">
        <v>77.9</v>
      </c>
      <c r="I32" s="16">
        <v>0</v>
      </c>
      <c r="J32" s="14" t="s">
        <v>58</v>
      </c>
      <c r="K32" s="24" t="s">
        <v>182</v>
      </c>
      <c r="L32" s="13" t="s">
        <v>85</v>
      </c>
    </row>
    <row r="33" spans="1:12" s="18" customFormat="1" ht="159.75" customHeight="1">
      <c r="A33" s="13">
        <v>22</v>
      </c>
      <c r="B33" s="23" t="s">
        <v>53</v>
      </c>
      <c r="C33" s="20" t="s">
        <v>52</v>
      </c>
      <c r="D33" s="15" t="s">
        <v>51</v>
      </c>
      <c r="E33" s="15" t="s">
        <v>29</v>
      </c>
      <c r="F33" s="22">
        <v>38632</v>
      </c>
      <c r="G33" s="16">
        <f>H33+I33</f>
        <v>32958</v>
      </c>
      <c r="H33" s="22">
        <v>27258</v>
      </c>
      <c r="I33" s="16">
        <v>5700</v>
      </c>
      <c r="J33" s="14" t="s">
        <v>58</v>
      </c>
      <c r="K33" s="24" t="s">
        <v>114</v>
      </c>
      <c r="L33" s="15" t="s">
        <v>82</v>
      </c>
    </row>
    <row r="34" spans="1:12" s="18" customFormat="1" ht="194.25" customHeight="1">
      <c r="A34" s="13">
        <v>23</v>
      </c>
      <c r="B34" s="23" t="s">
        <v>115</v>
      </c>
      <c r="C34" s="20" t="s">
        <v>84</v>
      </c>
      <c r="D34" s="15" t="s">
        <v>116</v>
      </c>
      <c r="E34" s="15" t="s">
        <v>48</v>
      </c>
      <c r="F34" s="22">
        <v>13100</v>
      </c>
      <c r="G34" s="16">
        <v>1700</v>
      </c>
      <c r="H34" s="22">
        <v>1700</v>
      </c>
      <c r="I34" s="16">
        <v>0</v>
      </c>
      <c r="J34" s="14" t="s">
        <v>71</v>
      </c>
      <c r="K34" s="24" t="s">
        <v>171</v>
      </c>
      <c r="L34" s="13" t="s">
        <v>79</v>
      </c>
    </row>
    <row r="35" spans="1:12" s="18" customFormat="1" ht="186.75" customHeight="1">
      <c r="A35" s="13">
        <v>24</v>
      </c>
      <c r="B35" s="23" t="s">
        <v>117</v>
      </c>
      <c r="C35" s="20" t="s">
        <v>84</v>
      </c>
      <c r="D35" s="15" t="s">
        <v>116</v>
      </c>
      <c r="E35" s="15" t="s">
        <v>48</v>
      </c>
      <c r="F35" s="22">
        <v>6369</v>
      </c>
      <c r="G35" s="16">
        <v>1000</v>
      </c>
      <c r="H35" s="22">
        <v>1000</v>
      </c>
      <c r="I35" s="16">
        <v>0</v>
      </c>
      <c r="J35" s="14" t="s">
        <v>71</v>
      </c>
      <c r="K35" s="24" t="s">
        <v>172</v>
      </c>
      <c r="L35" s="13" t="s">
        <v>79</v>
      </c>
    </row>
    <row r="36" spans="1:12" s="18" customFormat="1" ht="192" customHeight="1">
      <c r="A36" s="13">
        <v>25</v>
      </c>
      <c r="B36" s="23" t="s">
        <v>118</v>
      </c>
      <c r="C36" s="20" t="s">
        <v>84</v>
      </c>
      <c r="D36" s="15" t="s">
        <v>116</v>
      </c>
      <c r="E36" s="15" t="s">
        <v>48</v>
      </c>
      <c r="F36" s="22">
        <v>3739</v>
      </c>
      <c r="G36" s="16">
        <v>839</v>
      </c>
      <c r="H36" s="22">
        <v>0</v>
      </c>
      <c r="I36" s="16">
        <v>839</v>
      </c>
      <c r="J36" s="14" t="s">
        <v>71</v>
      </c>
      <c r="K36" s="24" t="s">
        <v>173</v>
      </c>
      <c r="L36" s="13" t="s">
        <v>79</v>
      </c>
    </row>
    <row r="37" spans="1:12" s="5" customFormat="1" ht="50.25" customHeight="1">
      <c r="A37" s="6" t="s">
        <v>94</v>
      </c>
      <c r="B37" s="7" t="s">
        <v>55</v>
      </c>
      <c r="C37" s="7"/>
      <c r="D37" s="12"/>
      <c r="E37" s="6"/>
      <c r="F37" s="10">
        <f>F38</f>
        <v>133435</v>
      </c>
      <c r="G37" s="10">
        <f>G38</f>
        <v>133435</v>
      </c>
      <c r="H37" s="10">
        <f>H38</f>
        <v>132000</v>
      </c>
      <c r="I37" s="10">
        <f>I38</f>
        <v>1435</v>
      </c>
      <c r="J37" s="7"/>
      <c r="K37" s="7"/>
      <c r="L37" s="6"/>
    </row>
    <row r="38" spans="1:12" s="18" customFormat="1" ht="224.25" customHeight="1">
      <c r="A38" s="13">
        <v>26</v>
      </c>
      <c r="B38" s="14" t="s">
        <v>86</v>
      </c>
      <c r="C38" s="20" t="s">
        <v>42</v>
      </c>
      <c r="D38" s="15" t="s">
        <v>56</v>
      </c>
      <c r="E38" s="15" t="s">
        <v>29</v>
      </c>
      <c r="F38" s="16">
        <v>133435</v>
      </c>
      <c r="G38" s="16">
        <v>133435</v>
      </c>
      <c r="H38" s="16">
        <v>132000</v>
      </c>
      <c r="I38" s="16">
        <f>G38-H38</f>
        <v>1435</v>
      </c>
      <c r="J38" s="14" t="s">
        <v>58</v>
      </c>
      <c r="K38" s="24" t="s">
        <v>124</v>
      </c>
      <c r="L38" s="13" t="s">
        <v>79</v>
      </c>
    </row>
    <row r="39" spans="1:12" s="5" customFormat="1" ht="54.75" customHeight="1">
      <c r="A39" s="6" t="s">
        <v>119</v>
      </c>
      <c r="B39" s="7" t="s">
        <v>120</v>
      </c>
      <c r="C39" s="8"/>
      <c r="D39" s="9"/>
      <c r="E39" s="9"/>
      <c r="F39" s="10">
        <f>F40</f>
        <v>8036</v>
      </c>
      <c r="G39" s="10">
        <f>G40</f>
        <v>8036</v>
      </c>
      <c r="H39" s="10">
        <f>H40</f>
        <v>0</v>
      </c>
      <c r="I39" s="10">
        <f>I40</f>
        <v>8036</v>
      </c>
      <c r="J39" s="7"/>
      <c r="K39" s="7"/>
      <c r="L39" s="6"/>
    </row>
    <row r="40" spans="1:12" s="18" customFormat="1" ht="120.75" customHeight="1">
      <c r="A40" s="13">
        <v>27</v>
      </c>
      <c r="B40" s="14" t="s">
        <v>121</v>
      </c>
      <c r="C40" s="20" t="s">
        <v>42</v>
      </c>
      <c r="D40" s="15" t="s">
        <v>122</v>
      </c>
      <c r="E40" s="15" t="s">
        <v>29</v>
      </c>
      <c r="F40" s="16">
        <v>8036</v>
      </c>
      <c r="G40" s="16">
        <v>8036</v>
      </c>
      <c r="H40" s="16">
        <v>0</v>
      </c>
      <c r="I40" s="16">
        <v>8036</v>
      </c>
      <c r="J40" s="14" t="s">
        <v>58</v>
      </c>
      <c r="K40" s="17" t="s">
        <v>123</v>
      </c>
      <c r="L40" s="13" t="s">
        <v>79</v>
      </c>
    </row>
    <row r="41" spans="1:12" s="5" customFormat="1" ht="59.25" customHeight="1">
      <c r="A41" s="6" t="s">
        <v>125</v>
      </c>
      <c r="B41" s="7" t="s">
        <v>126</v>
      </c>
      <c r="C41" s="8"/>
      <c r="D41" s="9"/>
      <c r="E41" s="9"/>
      <c r="F41" s="10">
        <f>SUM(F42:F43)</f>
        <v>343994</v>
      </c>
      <c r="G41" s="10">
        <f>SUM(G42:G43)</f>
        <v>67219.9</v>
      </c>
      <c r="H41" s="10">
        <f>SUM(H42:H43)</f>
        <v>19595.5</v>
      </c>
      <c r="I41" s="10">
        <f>SUM(I42:I43)</f>
        <v>47624.4</v>
      </c>
      <c r="J41" s="7"/>
      <c r="K41" s="11"/>
      <c r="L41" s="6"/>
    </row>
    <row r="42" spans="1:12" s="18" customFormat="1" ht="219.75" customHeight="1">
      <c r="A42" s="13">
        <v>28</v>
      </c>
      <c r="B42" s="14" t="s">
        <v>127</v>
      </c>
      <c r="C42" s="20" t="s">
        <v>42</v>
      </c>
      <c r="D42" s="15" t="s">
        <v>128</v>
      </c>
      <c r="E42" s="15" t="s">
        <v>29</v>
      </c>
      <c r="F42" s="16">
        <v>333994</v>
      </c>
      <c r="G42" s="16">
        <v>57219.9</v>
      </c>
      <c r="H42" s="16">
        <v>9595.5</v>
      </c>
      <c r="I42" s="16">
        <f>G42-H42</f>
        <v>47624.4</v>
      </c>
      <c r="J42" s="14" t="s">
        <v>58</v>
      </c>
      <c r="K42" s="24" t="s">
        <v>137</v>
      </c>
      <c r="L42" s="13" t="s">
        <v>79</v>
      </c>
    </row>
    <row r="43" spans="1:12" s="18" customFormat="1" ht="165" customHeight="1">
      <c r="A43" s="13">
        <v>29</v>
      </c>
      <c r="B43" s="14" t="s">
        <v>155</v>
      </c>
      <c r="C43" s="20" t="s">
        <v>156</v>
      </c>
      <c r="D43" s="15" t="s">
        <v>157</v>
      </c>
      <c r="E43" s="15" t="s">
        <v>29</v>
      </c>
      <c r="F43" s="16">
        <v>10000</v>
      </c>
      <c r="G43" s="16">
        <v>10000</v>
      </c>
      <c r="H43" s="16">
        <v>10000</v>
      </c>
      <c r="I43" s="16">
        <v>0</v>
      </c>
      <c r="J43" s="14" t="s">
        <v>58</v>
      </c>
      <c r="K43" s="24" t="s">
        <v>158</v>
      </c>
      <c r="L43" s="13" t="s">
        <v>85</v>
      </c>
    </row>
    <row r="44" spans="1:12" s="5" customFormat="1" ht="51.75" customHeight="1">
      <c r="A44" s="6" t="s">
        <v>134</v>
      </c>
      <c r="B44" s="7" t="s">
        <v>135</v>
      </c>
      <c r="C44" s="8"/>
      <c r="D44" s="9"/>
      <c r="E44" s="9"/>
      <c r="F44" s="10">
        <f>SUM(F45:F47)</f>
        <v>1833994</v>
      </c>
      <c r="G44" s="10">
        <f>SUM(G45:G47)</f>
        <v>1658813.1</v>
      </c>
      <c r="H44" s="10">
        <f>SUM(H45:H47)</f>
        <v>1051128.5</v>
      </c>
      <c r="I44" s="10">
        <f>SUM(I45:I47)</f>
        <v>607684.6</v>
      </c>
      <c r="J44" s="7"/>
      <c r="K44" s="11"/>
      <c r="L44" s="6"/>
    </row>
    <row r="45" spans="1:12" s="18" customFormat="1" ht="225" customHeight="1">
      <c r="A45" s="13">
        <v>30</v>
      </c>
      <c r="B45" s="14" t="s">
        <v>127</v>
      </c>
      <c r="C45" s="20" t="s">
        <v>42</v>
      </c>
      <c r="D45" s="15" t="s">
        <v>136</v>
      </c>
      <c r="E45" s="15" t="s">
        <v>29</v>
      </c>
      <c r="F45" s="16">
        <v>333994</v>
      </c>
      <c r="G45" s="16">
        <v>158813.1</v>
      </c>
      <c r="H45" s="16">
        <v>27028.5</v>
      </c>
      <c r="I45" s="16">
        <f>G45-H45</f>
        <v>131784.6</v>
      </c>
      <c r="J45" s="14" t="s">
        <v>58</v>
      </c>
      <c r="K45" s="24" t="s">
        <v>138</v>
      </c>
      <c r="L45" s="13" t="s">
        <v>79</v>
      </c>
    </row>
    <row r="46" spans="1:12" s="18" customFormat="1" ht="188.25" customHeight="1">
      <c r="A46" s="13">
        <v>31</v>
      </c>
      <c r="B46" s="14" t="s">
        <v>143</v>
      </c>
      <c r="C46" s="20" t="s">
        <v>139</v>
      </c>
      <c r="D46" s="15" t="s">
        <v>144</v>
      </c>
      <c r="E46" s="15" t="s">
        <v>145</v>
      </c>
      <c r="F46" s="16">
        <v>850000</v>
      </c>
      <c r="G46" s="16">
        <v>850000</v>
      </c>
      <c r="H46" s="16">
        <v>579300</v>
      </c>
      <c r="I46" s="16">
        <f>G46-H46</f>
        <v>270700</v>
      </c>
      <c r="J46" s="14" t="s">
        <v>133</v>
      </c>
      <c r="K46" s="17" t="s">
        <v>174</v>
      </c>
      <c r="L46" s="13" t="s">
        <v>110</v>
      </c>
    </row>
    <row r="47" spans="1:12" s="18" customFormat="1" ht="188.25" customHeight="1">
      <c r="A47" s="13">
        <v>32</v>
      </c>
      <c r="B47" s="14" t="s">
        <v>146</v>
      </c>
      <c r="C47" s="20" t="s">
        <v>139</v>
      </c>
      <c r="D47" s="15" t="s">
        <v>144</v>
      </c>
      <c r="E47" s="15" t="s">
        <v>145</v>
      </c>
      <c r="F47" s="16">
        <v>650000</v>
      </c>
      <c r="G47" s="16">
        <v>650000</v>
      </c>
      <c r="H47" s="16">
        <v>444800</v>
      </c>
      <c r="I47" s="16">
        <f>G47-H47</f>
        <v>205200</v>
      </c>
      <c r="J47" s="14" t="s">
        <v>133</v>
      </c>
      <c r="K47" s="17" t="s">
        <v>175</v>
      </c>
      <c r="L47" s="13" t="s">
        <v>110</v>
      </c>
    </row>
    <row r="48" spans="1:12" s="50" customFormat="1" ht="62.25" customHeight="1">
      <c r="A48" s="51" t="s">
        <v>106</v>
      </c>
      <c r="B48" s="87" t="s">
        <v>107</v>
      </c>
      <c r="C48" s="87"/>
      <c r="D48" s="87"/>
      <c r="E48" s="87"/>
      <c r="F48" s="52">
        <f>F49+F51</f>
        <v>2753020</v>
      </c>
      <c r="G48" s="52">
        <f>G49+G51</f>
        <v>19083</v>
      </c>
      <c r="H48" s="52">
        <f>H49+H51</f>
        <v>19083</v>
      </c>
      <c r="I48" s="52">
        <f>I49+I51</f>
        <v>0</v>
      </c>
      <c r="J48" s="53"/>
      <c r="K48" s="53"/>
      <c r="L48" s="54"/>
    </row>
    <row r="49" spans="1:12" s="39" customFormat="1" ht="47.25" customHeight="1">
      <c r="A49" s="6" t="s">
        <v>0</v>
      </c>
      <c r="B49" s="55" t="s">
        <v>39</v>
      </c>
      <c r="C49" s="55"/>
      <c r="D49" s="55"/>
      <c r="E49" s="55"/>
      <c r="F49" s="10">
        <f>F50</f>
        <v>8020</v>
      </c>
      <c r="G49" s="10">
        <f>G50</f>
        <v>83</v>
      </c>
      <c r="H49" s="10">
        <f>H50</f>
        <v>83</v>
      </c>
      <c r="I49" s="10">
        <f>I50</f>
        <v>0</v>
      </c>
      <c r="J49" s="7"/>
      <c r="K49" s="7"/>
      <c r="L49" s="6"/>
    </row>
    <row r="50" spans="1:12" ht="236.25" customHeight="1">
      <c r="A50" s="13">
        <v>1</v>
      </c>
      <c r="B50" s="20" t="s">
        <v>108</v>
      </c>
      <c r="C50" s="20" t="s">
        <v>109</v>
      </c>
      <c r="D50" s="15" t="s">
        <v>43</v>
      </c>
      <c r="E50" s="15" t="s">
        <v>141</v>
      </c>
      <c r="F50" s="16">
        <v>8020</v>
      </c>
      <c r="G50" s="16">
        <v>83</v>
      </c>
      <c r="H50" s="16">
        <v>83</v>
      </c>
      <c r="I50" s="16">
        <v>0</v>
      </c>
      <c r="J50" s="14" t="s">
        <v>58</v>
      </c>
      <c r="K50" s="24" t="s">
        <v>111</v>
      </c>
      <c r="L50" s="13" t="s">
        <v>110</v>
      </c>
    </row>
    <row r="51" spans="1:12" ht="50.25" customHeight="1">
      <c r="A51" s="6" t="s">
        <v>30</v>
      </c>
      <c r="B51" s="7" t="s">
        <v>135</v>
      </c>
      <c r="C51" s="14"/>
      <c r="D51" s="56"/>
      <c r="E51" s="13"/>
      <c r="F51" s="10">
        <f>F52</f>
        <v>2745000</v>
      </c>
      <c r="G51" s="10">
        <f>G52</f>
        <v>19000</v>
      </c>
      <c r="H51" s="10">
        <f>H52</f>
        <v>19000</v>
      </c>
      <c r="I51" s="10">
        <f>I52</f>
        <v>0</v>
      </c>
      <c r="J51" s="14"/>
      <c r="K51" s="14"/>
      <c r="L51" s="13"/>
    </row>
    <row r="52" spans="1:12" ht="310.5" customHeight="1">
      <c r="A52" s="25">
        <v>2</v>
      </c>
      <c r="B52" s="27" t="s">
        <v>142</v>
      </c>
      <c r="C52" s="57" t="s">
        <v>139</v>
      </c>
      <c r="D52" s="26" t="s">
        <v>140</v>
      </c>
      <c r="E52" s="26" t="s">
        <v>141</v>
      </c>
      <c r="F52" s="58">
        <v>2745000</v>
      </c>
      <c r="G52" s="58">
        <v>19000</v>
      </c>
      <c r="H52" s="58">
        <v>19000</v>
      </c>
      <c r="I52" s="58">
        <v>0</v>
      </c>
      <c r="J52" s="27" t="s">
        <v>58</v>
      </c>
      <c r="K52" s="37" t="s">
        <v>149</v>
      </c>
      <c r="L52" s="25" t="s">
        <v>110</v>
      </c>
    </row>
    <row r="53" spans="1:12" s="39" customFormat="1" ht="64.5" customHeight="1">
      <c r="A53" s="69" t="s">
        <v>176</v>
      </c>
      <c r="B53" s="88" t="s">
        <v>177</v>
      </c>
      <c r="C53" s="88"/>
      <c r="D53" s="88"/>
      <c r="E53" s="88"/>
      <c r="F53" s="77">
        <f aca="true" t="shared" si="0" ref="F53:I54">F54</f>
        <v>119613</v>
      </c>
      <c r="G53" s="77">
        <f t="shared" si="0"/>
        <v>119613</v>
      </c>
      <c r="H53" s="77">
        <f t="shared" si="0"/>
        <v>119613</v>
      </c>
      <c r="I53" s="77">
        <f t="shared" si="0"/>
        <v>0</v>
      </c>
      <c r="J53" s="78"/>
      <c r="K53" s="79"/>
      <c r="L53" s="69"/>
    </row>
    <row r="54" spans="1:12" s="39" customFormat="1" ht="61.5" customHeight="1">
      <c r="A54" s="72" t="s">
        <v>0</v>
      </c>
      <c r="B54" s="73" t="s">
        <v>126</v>
      </c>
      <c r="C54" s="74"/>
      <c r="D54" s="68"/>
      <c r="E54" s="68"/>
      <c r="F54" s="75">
        <f t="shared" si="0"/>
        <v>119613</v>
      </c>
      <c r="G54" s="75">
        <f t="shared" si="0"/>
        <v>119613</v>
      </c>
      <c r="H54" s="75">
        <f t="shared" si="0"/>
        <v>119613</v>
      </c>
      <c r="I54" s="75">
        <f t="shared" si="0"/>
        <v>0</v>
      </c>
      <c r="J54" s="73"/>
      <c r="K54" s="76"/>
      <c r="L54" s="72"/>
    </row>
    <row r="55" spans="1:12" ht="154.5" customHeight="1">
      <c r="A55" s="71">
        <v>1</v>
      </c>
      <c r="B55" s="14" t="s">
        <v>129</v>
      </c>
      <c r="C55" s="20" t="s">
        <v>130</v>
      </c>
      <c r="D55" s="15" t="s">
        <v>131</v>
      </c>
      <c r="E55" s="15" t="s">
        <v>132</v>
      </c>
      <c r="F55" s="16">
        <v>119613</v>
      </c>
      <c r="G55" s="16">
        <v>119613</v>
      </c>
      <c r="H55" s="16">
        <v>119613</v>
      </c>
      <c r="I55" s="16">
        <v>0</v>
      </c>
      <c r="J55" s="14" t="s">
        <v>133</v>
      </c>
      <c r="K55" s="70" t="s">
        <v>178</v>
      </c>
      <c r="L55" s="13" t="s">
        <v>79</v>
      </c>
    </row>
    <row r="56" spans="1:12" s="46" customFormat="1" ht="60.75" customHeight="1">
      <c r="A56" s="40"/>
      <c r="B56" s="84" t="s">
        <v>179</v>
      </c>
      <c r="C56" s="85"/>
      <c r="D56" s="41"/>
      <c r="E56" s="42"/>
      <c r="F56" s="43">
        <f>F6+F48+F53</f>
        <v>6508018.2</v>
      </c>
      <c r="G56" s="43">
        <f>G6+G48+G53</f>
        <v>3212666.7</v>
      </c>
      <c r="H56" s="43">
        <f>H6+H48+H53</f>
        <v>1820355.8</v>
      </c>
      <c r="I56" s="43">
        <f>I6+I48+I53</f>
        <v>1392310.9</v>
      </c>
      <c r="J56" s="44"/>
      <c r="K56" s="45"/>
      <c r="L56" s="40"/>
    </row>
  </sheetData>
  <sheetProtection/>
  <mergeCells count="17">
    <mergeCell ref="B56:C56"/>
    <mergeCell ref="B6:E6"/>
    <mergeCell ref="B48:E48"/>
    <mergeCell ref="L2:L4"/>
    <mergeCell ref="J2:J4"/>
    <mergeCell ref="F2:F4"/>
    <mergeCell ref="G2:I2"/>
    <mergeCell ref="H3:I3"/>
    <mergeCell ref="G3:G4"/>
    <mergeCell ref="B53:E53"/>
    <mergeCell ref="A2:A4"/>
    <mergeCell ref="A1:L1"/>
    <mergeCell ref="B2:B4"/>
    <mergeCell ref="C2:C4"/>
    <mergeCell ref="D2:D4"/>
    <mergeCell ref="E2:E4"/>
    <mergeCell ref="K2:K4"/>
  </mergeCells>
  <printOptions/>
  <pageMargins left="0.3937007874015748" right="0.3937007874015748" top="0.5905511811023623" bottom="0.3937007874015748" header="0" footer="0"/>
  <pageSetup horizontalDpi="600" verticalDpi="600" orientation="landscape" paperSize="9" scale="40" r:id="rId1"/>
  <headerFooter>
    <oddFooter>&amp;C&amp;"+,thường"&amp;22Trang &amp;P</oddFooter>
  </headerFooter>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Administrator</cp:lastModifiedBy>
  <cp:lastPrinted>2020-10-22T09:22:19Z</cp:lastPrinted>
  <dcterms:created xsi:type="dcterms:W3CDTF">2003-09-10T03:10:32Z</dcterms:created>
  <dcterms:modified xsi:type="dcterms:W3CDTF">2020-10-29T09:16:46Z</dcterms:modified>
  <cp:category/>
  <cp:version/>
  <cp:contentType/>
  <cp:contentStatus/>
</cp:coreProperties>
</file>